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glaze/Downloads/Meeting Minutes_ Owner Progres (1)/"/>
    </mc:Choice>
  </mc:AlternateContent>
  <xr:revisionPtr revIDLastSave="0" documentId="13_ncr:1_{BFA89C31-22F3-8B49-BA0F-21591DF72664}" xr6:coauthVersionLast="47" xr6:coauthVersionMax="47" xr10:uidLastSave="{00000000-0000-0000-0000-000000000000}"/>
  <bookViews>
    <workbookView xWindow="0" yWindow="460" windowWidth="29040" windowHeight="15840" xr2:uid="{5D33A50F-E560-4A94-B9FF-29A944AEE80E}"/>
  </bookViews>
  <sheets>
    <sheet name="Tipton High School Phase 1 Reno" sheetId="1" r:id="rId1"/>
    <sheet name="Building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2" i="1" l="1"/>
  <c r="D136" i="1"/>
  <c r="D97" i="1"/>
  <c r="D121" i="1"/>
  <c r="D129" i="1"/>
  <c r="D70" i="1"/>
  <c r="D47" i="1"/>
  <c r="D24" i="1"/>
  <c r="D145" i="1" l="1"/>
  <c r="D220" i="2"/>
  <c r="D147" i="2"/>
  <c r="D77" i="2"/>
  <c r="D150" i="1" l="1"/>
  <c r="D224" i="2"/>
</calcChain>
</file>

<file path=xl/sharedStrings.xml><?xml version="1.0" encoding="utf-8"?>
<sst xmlns="http://schemas.openxmlformats.org/spreadsheetml/2006/main" count="521" uniqueCount="292">
  <si>
    <t xml:space="preserve">Avon Washington Township Murphy Park </t>
  </si>
  <si>
    <t xml:space="preserve">Scope of Work Summary </t>
  </si>
  <si>
    <t xml:space="preserve">Unit of Measure </t>
  </si>
  <si>
    <t xml:space="preserve">Quantity </t>
  </si>
  <si>
    <t>Extended Price</t>
  </si>
  <si>
    <t>LS</t>
  </si>
  <si>
    <t>Buildings</t>
  </si>
  <si>
    <t xml:space="preserve">Specific Notes </t>
  </si>
  <si>
    <t xml:space="preserve">Concession Building </t>
  </si>
  <si>
    <t>Footings</t>
  </si>
  <si>
    <t xml:space="preserve">   Typical cont. ftg 3' wide x 1' deep </t>
  </si>
  <si>
    <t xml:space="preserve">   w/3 x #5 cont and vertical dlws at 12" on center </t>
  </si>
  <si>
    <t>Includes footing exc/ backfill with spoils to stay on site</t>
  </si>
  <si>
    <t>Foundation Stem Wall</t>
  </si>
  <si>
    <t>Brick ledge at areas with brick veneer</t>
  </si>
  <si>
    <t xml:space="preserve">   3' tall x 1' wide with #5 rebar @ 12" on </t>
  </si>
  <si>
    <t>Slab on Grade</t>
  </si>
  <si>
    <t>SF</t>
  </si>
  <si>
    <t xml:space="preserve">   vert/hort, dbl rows, vert rigid insulation </t>
  </si>
  <si>
    <t xml:space="preserve">   6'" of under slab granular fill</t>
  </si>
  <si>
    <t xml:space="preserve">   2' horizontal underslab 2" rigid insulation </t>
  </si>
  <si>
    <t xml:space="preserve">  15 mil vapor barrier </t>
  </si>
  <si>
    <t xml:space="preserve">   1/2" perimeter expansion joint</t>
  </si>
  <si>
    <t xml:space="preserve">  4,000 psi concrete w/fiber reinforcment </t>
  </si>
  <si>
    <t xml:space="preserve">   exp wrap columns </t>
  </si>
  <si>
    <t xml:space="preserve">Structural Steel Fabrication and Erection </t>
  </si>
  <si>
    <t xml:space="preserve">  Typical steel primer</t>
  </si>
  <si>
    <t xml:space="preserve">Non AISC fabricator and erector, 6x6x TS columns, metal deck, WF beams with overhand extension </t>
  </si>
  <si>
    <t>Metal stud framing/ext sheathing/GWB/Ceilings</t>
  </si>
  <si>
    <t xml:space="preserve">Hat channel furring of overhand steel framing for soffit attachment </t>
  </si>
  <si>
    <t xml:space="preserve">  Non load bearing metal studs, ext dense glass sheathing,</t>
  </si>
  <si>
    <t xml:space="preserve">  interior 6" wide studs, GWB type X &amp; moisture resistant,  ACT ceilings, </t>
  </si>
  <si>
    <t xml:space="preserve">Misc Carpentry </t>
  </si>
  <si>
    <t xml:space="preserve">  Exterior cavity wall wood blocking, roof blocking,</t>
  </si>
  <si>
    <t xml:space="preserve">  interior wall strapping, install HM frames/WD doors,</t>
  </si>
  <si>
    <t xml:space="preserve">  HW</t>
  </si>
  <si>
    <t>Building Joint Sealants</t>
  </si>
  <si>
    <t xml:space="preserve">Frames, casework, brick and siding </t>
  </si>
  <si>
    <t xml:space="preserve">Exterior Brick Vaneer </t>
  </si>
  <si>
    <t>Beldon Brick, Asbury, Monach standard brick per finish schedule</t>
  </si>
  <si>
    <t>Includes behind brick and composite siding, not under soffit overhang</t>
  </si>
  <si>
    <t xml:space="preserve">  Applied to all exterior vertical sheathing </t>
  </si>
  <si>
    <t>Roofing RT-1 and RT-2</t>
  </si>
  <si>
    <t xml:space="preserve">  Standing seam main roof line, EODM low roof, </t>
  </si>
  <si>
    <t xml:space="preserve">  fascia, soffit, gutters/DS to lower roof </t>
  </si>
  <si>
    <t>Glass and Glazing</t>
  </si>
  <si>
    <t xml:space="preserve">  alum entry, sliding transaction window</t>
  </si>
  <si>
    <t xml:space="preserve">  Exterior storefront glass, glass atrium and alum entry at appx 800 sf, , 3 int office</t>
  </si>
  <si>
    <t xml:space="preserve">Openings </t>
  </si>
  <si>
    <t xml:space="preserve">Standard HMF's, solid core wood doors, standard </t>
  </si>
  <si>
    <t>locksets, with one exterior alum entry HW set</t>
  </si>
  <si>
    <t>No auto doors or power activated entry nor keyless access, faubs.</t>
  </si>
  <si>
    <t>Flooring</t>
  </si>
  <si>
    <t xml:space="preserve">Moisture mitigation included in epoxy flooring price, vinyl base at epoxy flooring </t>
  </si>
  <si>
    <t xml:space="preserve">  Carpet tile </t>
  </si>
  <si>
    <t>In conference and offices with vinyl base</t>
  </si>
  <si>
    <t xml:space="preserve">  Ceramic tile restroom wet walls</t>
  </si>
  <si>
    <t>Exterior Composite Siding HP1 and WD1</t>
  </si>
  <si>
    <t xml:space="preserve">  Exterior composite siding, subframing, roof screen wall</t>
  </si>
  <si>
    <t xml:space="preserve">Based on "Knotwood" type composite wood Product, no ext painting </t>
  </si>
  <si>
    <t xml:space="preserve">Painting </t>
  </si>
  <si>
    <t>Exterior exposed lintels, standard latex paint inside, dry fall exposed decks/steel above</t>
  </si>
  <si>
    <t xml:space="preserve">Specialties </t>
  </si>
  <si>
    <t xml:space="preserve">  Toilet accessories </t>
  </si>
  <si>
    <t xml:space="preserve">Grap bars, mirrors, soap/paper dispensor </t>
  </si>
  <si>
    <t>Casework</t>
  </si>
  <si>
    <t xml:space="preserve">  Plastic laminate upper and lower cabinets, solid </t>
  </si>
  <si>
    <t xml:space="preserve">  surface countertops and window sills, stainless steel </t>
  </si>
  <si>
    <t xml:space="preserve">  concession counter </t>
  </si>
  <si>
    <t>Electrical</t>
  </si>
  <si>
    <t xml:space="preserve">  Power and lighting to each room, LED light fixtures,</t>
  </si>
  <si>
    <t xml:space="preserve">  voice/data, intercom, exterior wall packs </t>
  </si>
  <si>
    <t>Plumbing/HVAC</t>
  </si>
  <si>
    <t>Sch 40 PVC plumbing for waste/vent, copper supply piping,</t>
  </si>
  <si>
    <t xml:space="preserve">interior floor gease trap, standard Plmb fixtures, </t>
  </si>
  <si>
    <t>RTU for gas fired heating, year round HTG and cooling</t>
  </si>
  <si>
    <t xml:space="preserve">to be provided by using standard duct/grills/difusers </t>
  </si>
  <si>
    <t xml:space="preserve">Fluid Applied Air Barrier </t>
  </si>
  <si>
    <t xml:space="preserve">  hard ceilings, batten insulation in stud walls</t>
  </si>
  <si>
    <t xml:space="preserve">Bathhouse Building </t>
  </si>
  <si>
    <t xml:space="preserve">Pumphouse  Building </t>
  </si>
  <si>
    <t>EA</t>
  </si>
  <si>
    <t xml:space="preserve">  Typical steel primer, WF Beams with metal deck </t>
  </si>
  <si>
    <t xml:space="preserve">Metal stud framing/GWB </t>
  </si>
  <si>
    <t>Framing/hanging/finishing hard ceilings</t>
  </si>
  <si>
    <t xml:space="preserve">No soffit framing </t>
  </si>
  <si>
    <t>No soffit overhang framing</t>
  </si>
  <si>
    <t xml:space="preserve">   EPDM roof with Parapet coping</t>
  </si>
  <si>
    <t xml:space="preserve">Storefront windows </t>
  </si>
  <si>
    <t xml:space="preserve">Frames, brick and siding </t>
  </si>
  <si>
    <t xml:space="preserve">  install FRP frames &amp;  FRP Doors, HW</t>
  </si>
  <si>
    <t xml:space="preserve">FRP Frames/doors and standard HW sets </t>
  </si>
  <si>
    <t xml:space="preserve">  Exterior composite siding, subframing, shower screen wall</t>
  </si>
  <si>
    <t xml:space="preserve">Epoxy paint on walls/exposed steel and deck </t>
  </si>
  <si>
    <t xml:space="preserve">  with epoxy cove base</t>
  </si>
  <si>
    <t>Moisture mitigation included in epoxy flooring price,</t>
  </si>
  <si>
    <t xml:space="preserve">  mirrors, etc.</t>
  </si>
  <si>
    <t xml:space="preserve">  Toilet accessories/toilet partitions/hand dryers/grab bars  </t>
  </si>
  <si>
    <t xml:space="preserve"> standard Plmb fixtures with powered flush valves </t>
  </si>
  <si>
    <t xml:space="preserve"> Sch 40 PVC plumbing for waste/vent, copper supply piping,</t>
  </si>
  <si>
    <t xml:space="preserve"> sinks, exterior wall mounted showers </t>
  </si>
  <si>
    <t xml:space="preserve"> Heating and cooling for occupied side, mininum </t>
  </si>
  <si>
    <t xml:space="preserve"> exhaust fans</t>
  </si>
  <si>
    <t xml:space="preserve">Non AISC fabricator and erector, load bearing WF beams with overhand extension </t>
  </si>
  <si>
    <t>Waterpoofing below grade pits</t>
  </si>
  <si>
    <t xml:space="preserve">  Typical steel primer, Alum interior pit rails/access stairs</t>
  </si>
  <si>
    <t xml:space="preserve">  sump pit gratting </t>
  </si>
  <si>
    <t xml:space="preserve">Acoustical ceiling panels </t>
  </si>
  <si>
    <t xml:space="preserve">Panels attached to deck above </t>
  </si>
  <si>
    <t xml:space="preserve">   install FRP frames/doors, HW</t>
  </si>
  <si>
    <t xml:space="preserve">Load bearing CMU walls &amp; Brick vanear </t>
  </si>
  <si>
    <t xml:space="preserve">  Applied to all exterior cavity walls</t>
  </si>
  <si>
    <t>Includes behind brick and composite siding,</t>
  </si>
  <si>
    <t xml:space="preserve">  EPDM roof, </t>
  </si>
  <si>
    <t xml:space="preserve">  fascia, soffit, gutters/DS to grade </t>
  </si>
  <si>
    <t>Roofing RT-1</t>
  </si>
  <si>
    <t xml:space="preserve">  Exterior  glass and glazing</t>
  </si>
  <si>
    <t xml:space="preserve">  Concrete Sealer on floors, no base</t>
  </si>
  <si>
    <t xml:space="preserve">Exterior Composite Siding HP1 </t>
  </si>
  <si>
    <t xml:space="preserve">  Exterior composite siding, subframing, </t>
  </si>
  <si>
    <t xml:space="preserve"> gas heat for unoccupied side, </t>
  </si>
  <si>
    <t>Exterior CMU walls  and brick vanear</t>
  </si>
  <si>
    <t xml:space="preserve">Frames,  brick/block and siding </t>
  </si>
  <si>
    <t xml:space="preserve">  Epoxy painting of all CMU walls and exposed beams/deck</t>
  </si>
  <si>
    <t xml:space="preserve">Exterior exposed lintels, </t>
  </si>
  <si>
    <t xml:space="preserve">  Intake Louver </t>
  </si>
  <si>
    <t>Air intake louver</t>
  </si>
  <si>
    <t xml:space="preserve"> exterior wall packs, wire up pumps, wire up VFD/starters/motors </t>
  </si>
  <si>
    <t xml:space="preserve">  Sch 40 PVC plumbing for waste/vent, copper supply piping,</t>
  </si>
  <si>
    <t xml:space="preserve">  Cassion and pump pit membrane waterproofing</t>
  </si>
  <si>
    <t xml:space="preserve">  FRP Frames, doors, standard HW lockets</t>
  </si>
  <si>
    <t xml:space="preserve">No epoxy flooring in pump bldg </t>
  </si>
  <si>
    <t xml:space="preserve">  sump pit piping and pumps</t>
  </si>
  <si>
    <t xml:space="preserve">  RTU for gas fired heating for min heating</t>
  </si>
  <si>
    <t xml:space="preserve">  Total of 750 sf between two pits plus 2" Foam protection board</t>
  </si>
  <si>
    <t xml:space="preserve">  Epoxy flooring @ exposed floors  </t>
  </si>
  <si>
    <t xml:space="preserve">Solid Phenolic partitions, floor mounted and overhrad braced, alum brackets and hardware </t>
  </si>
  <si>
    <t xml:space="preserve">  Brick vanear 566 sf</t>
  </si>
  <si>
    <t xml:space="preserve"> Brick vanear 1,256 SF</t>
  </si>
  <si>
    <t xml:space="preserve">  Epoxy flooring @ exposed floors </t>
  </si>
  <si>
    <t xml:space="preserve">Wet walls up 4' only on all walls of restrom </t>
  </si>
  <si>
    <t>Summary for Concession Building</t>
  </si>
  <si>
    <t>Summary for Bathhouse Building</t>
  </si>
  <si>
    <t>Summary for Pumphouse Building</t>
  </si>
  <si>
    <t>Total Budget for all buildings</t>
  </si>
  <si>
    <t>Plumbing</t>
  </si>
  <si>
    <t>HVAC</t>
  </si>
  <si>
    <t>3 ton gas/electric RTU</t>
  </si>
  <si>
    <t>exhaust fans, gas piping, Tstats, air balance</t>
  </si>
  <si>
    <t>SS 3 compartment sink, disposal, water heater</t>
  </si>
  <si>
    <t>Electric unit heaters</t>
  </si>
  <si>
    <t xml:space="preserve">  two 36" fans as Big Ass fans too big</t>
  </si>
  <si>
    <t>Back flow preventor, sump pumps, int/ext hosebibs</t>
  </si>
  <si>
    <t xml:space="preserve">  voice/data, intercom, exterior wall packs, FA</t>
  </si>
  <si>
    <t xml:space="preserve">  Telcom</t>
  </si>
  <si>
    <t xml:space="preserve">  CCTV</t>
  </si>
  <si>
    <t xml:space="preserve">  Access Control </t>
  </si>
  <si>
    <t xml:space="preserve">  Sound System</t>
  </si>
  <si>
    <t xml:space="preserve"> low voltage connections </t>
  </si>
  <si>
    <t>Pumphouse concrete all in the Wave Pool Cost</t>
  </si>
  <si>
    <t xml:space="preserve">Bldg Excavation and backfill in addition to the </t>
  </si>
  <si>
    <t xml:space="preserve">Building Concrete </t>
  </si>
  <si>
    <t>Building Concrete</t>
  </si>
  <si>
    <t>60% Drawings</t>
  </si>
  <si>
    <t>Drawings dated Jan. 19, 2021</t>
  </si>
  <si>
    <t>Preparred on February 5,  2021</t>
  </si>
  <si>
    <t>60% Set Changes</t>
  </si>
  <si>
    <t>Reflects use of Modular Brick</t>
  </si>
  <si>
    <t xml:space="preserve">Reflects use of modular brick </t>
  </si>
  <si>
    <r>
      <t xml:space="preserve">  </t>
    </r>
    <r>
      <rPr>
        <sz val="11"/>
        <color theme="1"/>
        <rFont val="Calibri"/>
        <family val="2"/>
        <scheme val="minor"/>
      </rPr>
      <t>Exterior Wall Tile</t>
    </r>
  </si>
  <si>
    <t>100 SF</t>
  </si>
  <si>
    <t xml:space="preserve">  Exterior Wall Tile </t>
  </si>
  <si>
    <t>950 SF</t>
  </si>
  <si>
    <t>800 SF</t>
  </si>
  <si>
    <t>Went to standing seam from RT-1</t>
  </si>
  <si>
    <t xml:space="preserve">Remained </t>
  </si>
  <si>
    <t>Went up due to overhang details</t>
  </si>
  <si>
    <t xml:space="preserve">Add overhang  framing </t>
  </si>
  <si>
    <t xml:space="preserve">No Fire Alarm required only RTU duct detector </t>
  </si>
  <si>
    <t>Rough in with pul strings only</t>
  </si>
  <si>
    <t xml:space="preserve">No sound system in budget </t>
  </si>
  <si>
    <t>Per S drawings</t>
  </si>
  <si>
    <t xml:space="preserve">Per S drawings </t>
  </si>
  <si>
    <r>
      <t xml:space="preserve">Clear anodized alum, Caulking of exterior glazing, </t>
    </r>
    <r>
      <rPr>
        <b/>
        <sz val="11"/>
        <color theme="1"/>
        <rFont val="Calibri"/>
        <family val="2"/>
        <scheme val="minor"/>
      </rPr>
      <t xml:space="preserve">went down to $75,000 but oo late to enter </t>
    </r>
  </si>
  <si>
    <r>
      <t xml:space="preserve">, Clar anodized Alum, Caulking of exterior glazing, </t>
    </r>
    <r>
      <rPr>
        <b/>
        <sz val="11"/>
        <color theme="1"/>
        <rFont val="Calibri"/>
        <family val="2"/>
        <scheme val="minor"/>
      </rPr>
      <t>went up to $3,800 but toolate to enter</t>
    </r>
  </si>
  <si>
    <r>
      <t xml:space="preserve">Clear anodized alum, Caulking of exterior glazing, </t>
    </r>
    <r>
      <rPr>
        <b/>
        <sz val="11"/>
        <color theme="1"/>
        <rFont val="Calibri"/>
        <family val="2"/>
        <scheme val="minor"/>
      </rPr>
      <t xml:space="preserve">Went down to $9,500 but too late to enter </t>
    </r>
  </si>
  <si>
    <t>Tipton Community Schools</t>
  </si>
  <si>
    <t xml:space="preserve">Preliminary Budget </t>
  </si>
  <si>
    <t>Total Preliminary Project Budget</t>
  </si>
  <si>
    <t xml:space="preserve">FD Drawings Budegt </t>
  </si>
  <si>
    <t>Drawings Dated 1/26/2022</t>
  </si>
  <si>
    <t>Unit "A" Bathrooms</t>
  </si>
  <si>
    <t xml:space="preserve">Select Demolition </t>
  </si>
  <si>
    <t xml:space="preserve">Misc demo of TP's, CMU walls, ceilings, flooring </t>
  </si>
  <si>
    <t>Masonry walls</t>
  </si>
  <si>
    <t>General Interiors as plumbing chase half walls as studs/GWB</t>
  </si>
  <si>
    <t>Painting</t>
  </si>
  <si>
    <t xml:space="preserve">Resinous Flooring </t>
  </si>
  <si>
    <t>Ceramic Wall Tile</t>
  </si>
  <si>
    <t>Metal stud/GWB chase walls/ACT</t>
  </si>
  <si>
    <t xml:space="preserve">Electrical </t>
  </si>
  <si>
    <t xml:space="preserve">Toilet Partitions </t>
  </si>
  <si>
    <t xml:space="preserve">Toilet Accessories </t>
  </si>
  <si>
    <t>grap bars, mirros, soap, TP, and etc</t>
  </si>
  <si>
    <t>Resinous Flooring/base</t>
  </si>
  <si>
    <t xml:space="preserve">Kitchen </t>
  </si>
  <si>
    <t>Building Select Demo</t>
  </si>
  <si>
    <t xml:space="preserve">Complete Kitchen floor removal </t>
  </si>
  <si>
    <t>4" concrete, prep and pour</t>
  </si>
  <si>
    <t>sf</t>
  </si>
  <si>
    <t>Prep/Pour Kitchen Slab on Grade Back</t>
  </si>
  <si>
    <t>Masony walls</t>
  </si>
  <si>
    <t>Joint Sealants</t>
  </si>
  <si>
    <t xml:space="preserve">Dissimilair materials </t>
  </si>
  <si>
    <t>Install TA's/access door/blocking</t>
  </si>
  <si>
    <t xml:space="preserve">Hollow Metal Frames/doors/HW Material </t>
  </si>
  <si>
    <t>Install HM openings/swing doors/HW</t>
  </si>
  <si>
    <t>Paint Walls</t>
  </si>
  <si>
    <t>Paint Frames/Doors</t>
  </si>
  <si>
    <t>Ceiling tile and grid</t>
  </si>
  <si>
    <t xml:space="preserve">Kitchen Equipment </t>
  </si>
  <si>
    <t xml:space="preserve">C&amp;T Design </t>
  </si>
  <si>
    <t>Science Rooms</t>
  </si>
  <si>
    <t>Interior Select Demo</t>
  </si>
  <si>
    <t>Masonry Walls</t>
  </si>
  <si>
    <t>In wall blocking</t>
  </si>
  <si>
    <t>Metal studs/GWB/Ceilings</t>
  </si>
  <si>
    <t xml:space="preserve">Science Casework </t>
  </si>
  <si>
    <t>Vinyl Base</t>
  </si>
  <si>
    <t>Future Robotics</t>
  </si>
  <si>
    <t>Future Admin Area</t>
  </si>
  <si>
    <t>Includes BL frames</t>
  </si>
  <si>
    <t>Includes BL Frames</t>
  </si>
  <si>
    <t>Paint HMF</t>
  </si>
  <si>
    <t>LF</t>
  </si>
  <si>
    <t>$.86 per SF</t>
  </si>
  <si>
    <t>$95.00 each</t>
  </si>
  <si>
    <t xml:space="preserve">$95.00 each </t>
  </si>
  <si>
    <t>$.86 per sf</t>
  </si>
  <si>
    <t xml:space="preserve">$6.00 per SF Group 2-3 colors </t>
  </si>
  <si>
    <t>$12.00 PER SF</t>
  </si>
  <si>
    <t xml:space="preserve">10' high X $1.20 per sf 2 part epoxy </t>
  </si>
  <si>
    <t xml:space="preserve">$12.00 per sf includes RSF Base </t>
  </si>
  <si>
    <t xml:space="preserve">Counter and Coling Doors </t>
  </si>
  <si>
    <t xml:space="preserve">LVT Flooring </t>
  </si>
  <si>
    <t>$1.50 LF</t>
  </si>
  <si>
    <t>$6.30 per sf</t>
  </si>
  <si>
    <t>Install HM openings/swing doors/HW/Blck</t>
  </si>
  <si>
    <t xml:space="preserve">Casework </t>
  </si>
  <si>
    <t xml:space="preserve"> Casework </t>
  </si>
  <si>
    <t xml:space="preserve">CPT Flooring </t>
  </si>
  <si>
    <t>VDB's</t>
  </si>
  <si>
    <t xml:space="preserve">RSF Flooring </t>
  </si>
  <si>
    <t>$12.00 per SF</t>
  </si>
  <si>
    <t>CWT</t>
  </si>
  <si>
    <t>$6.00 per SF wet walls</t>
  </si>
  <si>
    <t>$1.50 per lf</t>
  </si>
  <si>
    <t>$4.50 per sf</t>
  </si>
  <si>
    <t>Reception and Work Room</t>
  </si>
  <si>
    <t xml:space="preserve">Storefront Entry </t>
  </si>
  <si>
    <t xml:space="preserve">Ziolkowski </t>
  </si>
  <si>
    <t>Ziolkowski</t>
  </si>
  <si>
    <t>Electrical Service Upgrade</t>
  </si>
  <si>
    <t xml:space="preserve">Service upgrade, new main switchgear and new </t>
  </si>
  <si>
    <t>panels at desingated locations</t>
  </si>
  <si>
    <t>Omni Electric</t>
  </si>
  <si>
    <t>ls</t>
  </si>
  <si>
    <t>per proposal document</t>
  </si>
  <si>
    <t>CM Fee (3.5%)</t>
  </si>
  <si>
    <t>Total SD Budget</t>
  </si>
  <si>
    <t>Professional Garage Door</t>
  </si>
  <si>
    <t>DECO Associates</t>
  </si>
  <si>
    <t>Plug</t>
  </si>
  <si>
    <t>BRS</t>
  </si>
  <si>
    <t>Omni</t>
  </si>
  <si>
    <t xml:space="preserve">None shown </t>
  </si>
  <si>
    <t xml:space="preserve">Omni </t>
  </si>
  <si>
    <t>WAG</t>
  </si>
  <si>
    <t>General Interiors</t>
  </si>
  <si>
    <t>General Conditions (estimated)</t>
  </si>
  <si>
    <t xml:space="preserve">Construction Contingency </t>
  </si>
  <si>
    <t>Budget Contingency (15%)</t>
  </si>
  <si>
    <t>High School Phase 1 Renovations</t>
  </si>
  <si>
    <t xml:space="preserve">High School Roof Replacment </t>
  </si>
  <si>
    <t>Removal and replacment of existing roof</t>
  </si>
  <si>
    <t>Horning Roofing</t>
  </si>
  <si>
    <t xml:space="preserve">Total SD Budget </t>
  </si>
  <si>
    <t>High School Phase 1</t>
  </si>
  <si>
    <t>SD Budget dated February 25, 2022</t>
  </si>
  <si>
    <t>Potential Alternate</t>
  </si>
  <si>
    <t>2024 High School Renovation Project</t>
  </si>
  <si>
    <t>Need Associated Architectural 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</si>
</sst>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"/>
    <numFmt numFmtId="165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164" fontId="0" fillId="0" borderId="0" xfId="0" applyNumberFormat="1" applyAlignment="1">
      <alignment horizontal="right"/>
    </xf>
    <xf numFmtId="0" fontId="0" fillId="0" borderId="0" xfId="0" applyFont="1"/>
    <xf numFmtId="0" fontId="0" fillId="0" borderId="0" xfId="0" applyAlignment="1">
      <alignment horizontal="left"/>
    </xf>
    <xf numFmtId="164" fontId="0" fillId="2" borderId="0" xfId="0" applyNumberFormat="1" applyFill="1" applyAlignment="1">
      <alignment horizontal="right"/>
    </xf>
    <xf numFmtId="0" fontId="0" fillId="0" borderId="0" xfId="0" applyFont="1" applyAlignment="1">
      <alignment horizontal="right"/>
    </xf>
    <xf numFmtId="0" fontId="6" fillId="3" borderId="0" xfId="0" applyFont="1" applyFill="1"/>
    <xf numFmtId="3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0" applyFont="1" applyFill="1"/>
    <xf numFmtId="0" fontId="0" fillId="0" borderId="0" xfId="0" applyFill="1"/>
    <xf numFmtId="165" fontId="0" fillId="0" borderId="0" xfId="0" applyNumberFormat="1" applyAlignment="1">
      <alignment horizontal="right"/>
    </xf>
    <xf numFmtId="164" fontId="0" fillId="0" borderId="0" xfId="0" applyNumberFormat="1"/>
    <xf numFmtId="164" fontId="1" fillId="0" borderId="0" xfId="0" applyNumberFormat="1" applyFont="1" applyFill="1" applyAlignment="1">
      <alignment horizontal="right"/>
    </xf>
    <xf numFmtId="0" fontId="6" fillId="0" borderId="0" xfId="0" applyFont="1"/>
    <xf numFmtId="0" fontId="6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0" fillId="4" borderId="0" xfId="0" applyFont="1" applyFill="1"/>
    <xf numFmtId="0" fontId="10" fillId="0" borderId="0" xfId="0" applyFont="1"/>
    <xf numFmtId="164" fontId="10" fillId="4" borderId="0" xfId="0" applyNumberFormat="1" applyFont="1" applyFill="1"/>
    <xf numFmtId="164" fontId="0" fillId="0" borderId="0" xfId="0" applyNumberFormat="1" applyFont="1" applyFill="1" applyAlignment="1">
      <alignment horizontal="right"/>
    </xf>
    <xf numFmtId="0" fontId="0" fillId="5" borderId="0" xfId="0" applyFill="1"/>
    <xf numFmtId="0" fontId="0" fillId="5" borderId="0" xfId="0" applyFill="1" applyAlignment="1">
      <alignment horizontal="right"/>
    </xf>
    <xf numFmtId="164" fontId="1" fillId="0" borderId="0" xfId="0" applyNumberFormat="1" applyFont="1" applyAlignment="1">
      <alignment horizontal="right"/>
    </xf>
    <xf numFmtId="0" fontId="9" fillId="0" borderId="0" xfId="0" applyFont="1" applyAlignment="1">
      <alignment horizontal="left" vertical="center" indent="2"/>
    </xf>
    <xf numFmtId="0" fontId="4" fillId="0" borderId="0" xfId="0" applyFont="1" applyFill="1"/>
    <xf numFmtId="0" fontId="11" fillId="6" borderId="0" xfId="0" applyFont="1" applyFill="1"/>
    <xf numFmtId="0" fontId="6" fillId="6" borderId="0" xfId="0" applyFont="1" applyFill="1"/>
    <xf numFmtId="0" fontId="6" fillId="7" borderId="0" xfId="0" applyFont="1" applyFill="1"/>
    <xf numFmtId="0" fontId="0" fillId="2" borderId="0" xfId="0" applyFill="1"/>
    <xf numFmtId="164" fontId="1" fillId="2" borderId="0" xfId="0" applyNumberFormat="1" applyFont="1" applyFill="1" applyAlignment="1">
      <alignment horizontal="right"/>
    </xf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>
      <alignment horizontal="left" vertical="center" wrapText="1" indent="2"/>
    </xf>
    <xf numFmtId="0" fontId="12" fillId="2" borderId="0" xfId="0" applyFont="1" applyFill="1" applyAlignment="1">
      <alignment horizontal="left" vertical="center" wrapText="1" indent="2"/>
    </xf>
    <xf numFmtId="164" fontId="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4" fontId="7" fillId="0" borderId="0" xfId="0" applyNumberFormat="1" applyFont="1"/>
    <xf numFmtId="164" fontId="0" fillId="0" borderId="0" xfId="0" applyNumberFormat="1" applyFill="1"/>
    <xf numFmtId="164" fontId="13" fillId="0" borderId="0" xfId="0" applyNumberFormat="1" applyFont="1" applyFill="1"/>
    <xf numFmtId="164" fontId="0" fillId="2" borderId="0" xfId="0" applyNumberFormat="1" applyFont="1" applyFill="1" applyAlignment="1">
      <alignment horizontal="right"/>
    </xf>
    <xf numFmtId="8" fontId="0" fillId="0" borderId="0" xfId="0" applyNumberFormat="1" applyAlignment="1">
      <alignment horizontal="left"/>
    </xf>
    <xf numFmtId="0" fontId="0" fillId="8" borderId="0" xfId="0" applyFill="1"/>
    <xf numFmtId="164" fontId="0" fillId="8" borderId="0" xfId="0" applyNumberFormat="1" applyFill="1"/>
    <xf numFmtId="0" fontId="7" fillId="8" borderId="0" xfId="0" applyFont="1" applyFill="1"/>
    <xf numFmtId="0" fontId="0" fillId="8" borderId="0" xfId="0" applyFont="1" applyFill="1"/>
    <xf numFmtId="0" fontId="1" fillId="8" borderId="0" xfId="0" applyFont="1" applyFill="1"/>
    <xf numFmtId="0" fontId="0" fillId="8" borderId="0" xfId="0" applyFill="1" applyAlignment="1">
      <alignment horizontal="right"/>
    </xf>
    <xf numFmtId="164" fontId="0" fillId="8" borderId="0" xfId="0" applyNumberFormat="1" applyFont="1" applyFill="1" applyAlignment="1">
      <alignment horizontal="right"/>
    </xf>
    <xf numFmtId="0" fontId="0" fillId="8" borderId="0" xfId="0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7" fillId="0" borderId="0" xfId="0" applyFont="1"/>
    <xf numFmtId="0" fontId="0" fillId="9" borderId="0" xfId="0" applyFill="1"/>
    <xf numFmtId="0" fontId="14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6" fillId="0" borderId="0" xfId="0" applyNumberFormat="1" applyFont="1"/>
    <xf numFmtId="0" fontId="15" fillId="9" borderId="0" xfId="0" applyFont="1" applyFill="1"/>
    <xf numFmtId="0" fontId="15" fillId="9" borderId="0" xfId="0" applyFont="1" applyFill="1" applyAlignment="1">
      <alignment horizontal="right"/>
    </xf>
    <xf numFmtId="164" fontId="15" fillId="9" borderId="0" xfId="0" applyNumberFormat="1" applyFont="1" applyFill="1"/>
    <xf numFmtId="164" fontId="0" fillId="2" borderId="0" xfId="0" applyNumberFormat="1" applyFill="1"/>
    <xf numFmtId="0" fontId="4" fillId="9" borderId="0" xfId="0" applyFont="1" applyFill="1"/>
    <xf numFmtId="0" fontId="4" fillId="9" borderId="0" xfId="0" applyFont="1" applyFill="1" applyAlignment="1">
      <alignment horizontal="right"/>
    </xf>
    <xf numFmtId="164" fontId="4" fillId="9" borderId="0" xfId="0" applyNumberFormat="1" applyFont="1" applyFill="1" applyAlignment="1">
      <alignment horizontal="right"/>
    </xf>
    <xf numFmtId="0" fontId="7" fillId="9" borderId="0" xfId="0" applyFont="1" applyFill="1"/>
    <xf numFmtId="3" fontId="0" fillId="0" borderId="0" xfId="0" applyNumberFormat="1" applyFont="1" applyAlignment="1">
      <alignment horizontal="right"/>
    </xf>
    <xf numFmtId="164" fontId="0" fillId="0" borderId="0" xfId="0" applyNumberFormat="1" applyFont="1"/>
    <xf numFmtId="0" fontId="0" fillId="9" borderId="0" xfId="0" applyFont="1" applyFill="1"/>
    <xf numFmtId="164" fontId="0" fillId="9" borderId="0" xfId="0" applyNumberFormat="1" applyFont="1" applyFill="1"/>
    <xf numFmtId="0" fontId="6" fillId="9" borderId="0" xfId="0" applyFont="1" applyFill="1"/>
    <xf numFmtId="164" fontId="4" fillId="0" borderId="0" xfId="0" applyNumberFormat="1" applyFont="1"/>
    <xf numFmtId="0" fontId="4" fillId="3" borderId="0" xfId="0" applyFont="1" applyFill="1"/>
    <xf numFmtId="0" fontId="4" fillId="3" borderId="0" xfId="0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0" fillId="3" borderId="0" xfId="0" applyFill="1"/>
    <xf numFmtId="0" fontId="15" fillId="0" borderId="0" xfId="0" applyFont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0C6B2-AEE3-42B3-A550-489530CD82DD}">
  <dimension ref="A1:J158"/>
  <sheetViews>
    <sheetView tabSelected="1" zoomScale="145" zoomScaleNormal="145" workbookViewId="0">
      <selection activeCell="C1" sqref="C1"/>
    </sheetView>
  </sheetViews>
  <sheetFormatPr baseColWidth="10" defaultColWidth="8.83203125" defaultRowHeight="15" x14ac:dyDescent="0.2"/>
  <cols>
    <col min="1" max="1" width="37.5" customWidth="1"/>
    <col min="2" max="2" width="9.33203125" customWidth="1"/>
    <col min="3" max="3" width="8.5" customWidth="1"/>
    <col min="4" max="4" width="13.83203125" customWidth="1"/>
    <col min="5" max="5" width="36.1640625" hidden="1" customWidth="1"/>
    <col min="6" max="6" width="29.6640625" customWidth="1"/>
  </cols>
  <sheetData>
    <row r="1" spans="1:6" ht="27.75" customHeight="1" x14ac:dyDescent="0.3">
      <c r="A1" s="2" t="s">
        <v>186</v>
      </c>
      <c r="B1" s="1"/>
      <c r="C1" s="1"/>
      <c r="D1" s="1"/>
      <c r="E1" s="1"/>
      <c r="F1" s="1"/>
    </row>
    <row r="2" spans="1:6" ht="21" x14ac:dyDescent="0.25">
      <c r="A2" s="3" t="s">
        <v>282</v>
      </c>
      <c r="B2" s="3"/>
      <c r="C2" s="3"/>
      <c r="D2" s="3"/>
      <c r="E2" s="1"/>
      <c r="F2" s="1"/>
    </row>
    <row r="3" spans="1:6" ht="21" x14ac:dyDescent="0.25">
      <c r="A3" s="3" t="s">
        <v>189</v>
      </c>
      <c r="B3" s="3"/>
      <c r="C3" s="3"/>
      <c r="D3" s="3"/>
      <c r="E3" s="1"/>
      <c r="F3" s="1"/>
    </row>
    <row r="4" spans="1:6" ht="19" x14ac:dyDescent="0.25">
      <c r="A4" s="3" t="s">
        <v>190</v>
      </c>
      <c r="B4" s="4"/>
      <c r="C4" s="4"/>
      <c r="D4" s="4"/>
    </row>
    <row r="5" spans="1:6" hidden="1" x14ac:dyDescent="0.2"/>
    <row r="6" spans="1:6" ht="19" x14ac:dyDescent="0.25">
      <c r="A6" s="3" t="s">
        <v>288</v>
      </c>
    </row>
    <row r="7" spans="1:6" ht="30" customHeight="1" x14ac:dyDescent="0.2">
      <c r="A7" s="7" t="s">
        <v>1</v>
      </c>
      <c r="B7" s="6" t="s">
        <v>2</v>
      </c>
      <c r="C7" s="7" t="s">
        <v>3</v>
      </c>
      <c r="D7" s="6" t="s">
        <v>4</v>
      </c>
      <c r="E7" s="7"/>
      <c r="F7" s="7" t="s">
        <v>7</v>
      </c>
    </row>
    <row r="8" spans="1:6" hidden="1" x14ac:dyDescent="0.2">
      <c r="A8" s="9"/>
      <c r="B8" s="8"/>
      <c r="C8" s="8"/>
      <c r="D8" s="10"/>
      <c r="F8" s="12"/>
    </row>
    <row r="9" spans="1:6" ht="16" x14ac:dyDescent="0.2">
      <c r="A9" s="28" t="s">
        <v>191</v>
      </c>
      <c r="B9" s="8"/>
      <c r="C9" s="8"/>
      <c r="D9" s="10"/>
      <c r="F9" s="12"/>
    </row>
    <row r="10" spans="1:6" x14ac:dyDescent="0.2">
      <c r="A10" s="11" t="s">
        <v>192</v>
      </c>
      <c r="B10" s="8" t="s">
        <v>5</v>
      </c>
      <c r="C10" s="8">
        <v>1</v>
      </c>
      <c r="D10" s="10">
        <v>3922</v>
      </c>
      <c r="F10" s="12" t="s">
        <v>193</v>
      </c>
    </row>
    <row r="11" spans="1:6" x14ac:dyDescent="0.2">
      <c r="A11" s="11" t="s">
        <v>194</v>
      </c>
      <c r="B11" s="8"/>
      <c r="C11" s="8"/>
      <c r="D11" s="60">
        <v>13000</v>
      </c>
      <c r="F11" s="12" t="s">
        <v>260</v>
      </c>
    </row>
    <row r="12" spans="1:6" x14ac:dyDescent="0.2">
      <c r="A12" s="11" t="s">
        <v>199</v>
      </c>
      <c r="B12" s="8"/>
      <c r="C12" s="8"/>
      <c r="D12" s="17">
        <v>11695</v>
      </c>
      <c r="F12" s="12" t="s">
        <v>195</v>
      </c>
    </row>
    <row r="13" spans="1:6" x14ac:dyDescent="0.2">
      <c r="A13" s="11" t="s">
        <v>196</v>
      </c>
      <c r="B13" s="8" t="s">
        <v>17</v>
      </c>
      <c r="C13" s="8">
        <v>2310</v>
      </c>
      <c r="D13" s="30">
        <v>1987</v>
      </c>
      <c r="E13" s="19"/>
      <c r="F13" s="12" t="s">
        <v>238</v>
      </c>
    </row>
    <row r="14" spans="1:6" x14ac:dyDescent="0.2">
      <c r="A14" s="11" t="s">
        <v>233</v>
      </c>
      <c r="B14" s="8" t="s">
        <v>81</v>
      </c>
      <c r="C14" s="8">
        <v>6</v>
      </c>
      <c r="D14" s="30">
        <v>570</v>
      </c>
      <c r="E14" s="19"/>
      <c r="F14" s="12" t="s">
        <v>236</v>
      </c>
    </row>
    <row r="15" spans="1:6" x14ac:dyDescent="0.2">
      <c r="A15" s="11" t="s">
        <v>204</v>
      </c>
      <c r="B15" s="8" t="s">
        <v>17</v>
      </c>
      <c r="C15" s="8">
        <v>756</v>
      </c>
      <c r="D15" s="30">
        <v>9072</v>
      </c>
      <c r="E15" s="19"/>
      <c r="F15" s="12" t="s">
        <v>240</v>
      </c>
    </row>
    <row r="16" spans="1:6" x14ac:dyDescent="0.2">
      <c r="A16" s="11" t="s">
        <v>198</v>
      </c>
      <c r="B16" s="8" t="s">
        <v>17</v>
      </c>
      <c r="C16" s="8">
        <v>250</v>
      </c>
      <c r="D16" s="30">
        <v>1500</v>
      </c>
      <c r="E16" s="19"/>
      <c r="F16" s="12" t="s">
        <v>239</v>
      </c>
    </row>
    <row r="17" spans="1:8" x14ac:dyDescent="0.2">
      <c r="A17" s="11" t="s">
        <v>201</v>
      </c>
      <c r="B17" s="8" t="s">
        <v>81</v>
      </c>
      <c r="C17" s="8">
        <v>4</v>
      </c>
      <c r="D17" s="30">
        <v>4000</v>
      </c>
      <c r="E17" s="19"/>
      <c r="F17" s="12"/>
    </row>
    <row r="18" spans="1:8" x14ac:dyDescent="0.2">
      <c r="A18" s="11" t="s">
        <v>202</v>
      </c>
      <c r="B18" s="8" t="s">
        <v>81</v>
      </c>
      <c r="C18" s="8">
        <v>22</v>
      </c>
      <c r="D18" s="30">
        <v>1500</v>
      </c>
      <c r="E18" s="19"/>
      <c r="F18" s="12" t="s">
        <v>203</v>
      </c>
    </row>
    <row r="19" spans="1:8" x14ac:dyDescent="0.2">
      <c r="A19" s="11" t="s">
        <v>214</v>
      </c>
      <c r="B19" s="8" t="s">
        <v>5</v>
      </c>
      <c r="C19" s="8">
        <v>1</v>
      </c>
      <c r="D19" s="30">
        <v>930</v>
      </c>
      <c r="E19" s="19"/>
      <c r="F19" s="12"/>
    </row>
    <row r="20" spans="1:8" x14ac:dyDescent="0.2">
      <c r="A20" s="11" t="s">
        <v>145</v>
      </c>
      <c r="B20" s="8"/>
      <c r="C20" s="18"/>
      <c r="D20" s="30">
        <v>87850</v>
      </c>
      <c r="E20" s="19"/>
      <c r="F20" s="12" t="s">
        <v>273</v>
      </c>
    </row>
    <row r="21" spans="1:8" ht="0.75" hidden="1" customHeight="1" x14ac:dyDescent="0.2">
      <c r="A21" s="11"/>
      <c r="B21" s="8"/>
      <c r="C21" s="8"/>
      <c r="D21" s="50"/>
      <c r="E21" s="19"/>
      <c r="F21" s="12"/>
    </row>
    <row r="22" spans="1:8" ht="15.75" customHeight="1" x14ac:dyDescent="0.2">
      <c r="A22" s="11" t="s">
        <v>146</v>
      </c>
      <c r="B22" s="8"/>
      <c r="C22" s="8"/>
      <c r="D22" s="50">
        <v>5000</v>
      </c>
      <c r="E22" s="19"/>
      <c r="F22" s="12" t="s">
        <v>277</v>
      </c>
    </row>
    <row r="23" spans="1:8" x14ac:dyDescent="0.2">
      <c r="A23" s="11" t="s">
        <v>200</v>
      </c>
      <c r="B23" s="18"/>
      <c r="C23" s="18"/>
      <c r="D23" s="17">
        <v>7500</v>
      </c>
      <c r="E23" s="20"/>
      <c r="F23" s="12" t="s">
        <v>274</v>
      </c>
    </row>
    <row r="24" spans="1:8" ht="20.25" customHeight="1" x14ac:dyDescent="0.25">
      <c r="A24" s="82" t="s">
        <v>269</v>
      </c>
      <c r="B24" s="83"/>
      <c r="C24" s="83"/>
      <c r="D24" s="84">
        <f>SUM(D9:D23)</f>
        <v>148526</v>
      </c>
      <c r="E24" s="87"/>
      <c r="F24" s="15" t="s">
        <v>191</v>
      </c>
      <c r="G24" s="85" t="s">
        <v>289</v>
      </c>
      <c r="H24" s="85"/>
    </row>
    <row r="25" spans="1:8" ht="4.5" customHeight="1" x14ac:dyDescent="0.2">
      <c r="A25" s="11"/>
      <c r="B25" s="8"/>
      <c r="C25" s="8"/>
      <c r="D25" s="30"/>
      <c r="E25" s="19"/>
      <c r="F25" s="12"/>
    </row>
    <row r="26" spans="1:8" x14ac:dyDescent="0.2">
      <c r="A26" s="11"/>
      <c r="B26" s="8"/>
      <c r="C26" s="8"/>
      <c r="D26" s="30"/>
      <c r="E26" s="19"/>
      <c r="F26" s="12"/>
    </row>
    <row r="27" spans="1:8" x14ac:dyDescent="0.2">
      <c r="A27" s="11"/>
      <c r="B27" s="8"/>
      <c r="C27" s="8"/>
      <c r="D27" s="30"/>
      <c r="F27" s="12"/>
    </row>
    <row r="28" spans="1:8" hidden="1" x14ac:dyDescent="0.2">
      <c r="A28" s="9"/>
      <c r="B28" s="8"/>
      <c r="C28" s="8"/>
      <c r="D28" s="45"/>
      <c r="F28" s="12"/>
    </row>
    <row r="29" spans="1:8" x14ac:dyDescent="0.2">
      <c r="A29" s="56"/>
      <c r="B29" s="57"/>
      <c r="C29" s="57"/>
      <c r="D29" s="58"/>
      <c r="E29" s="52"/>
      <c r="F29" s="59"/>
    </row>
    <row r="30" spans="1:8" ht="16" x14ac:dyDescent="0.2">
      <c r="A30" s="28" t="s">
        <v>205</v>
      </c>
      <c r="B30" s="8"/>
      <c r="C30" s="8"/>
      <c r="D30" s="45"/>
      <c r="F30" s="12"/>
    </row>
    <row r="31" spans="1:8" x14ac:dyDescent="0.2">
      <c r="A31" s="11" t="s">
        <v>206</v>
      </c>
      <c r="B31" s="18"/>
      <c r="C31" s="18"/>
      <c r="D31" s="17">
        <v>24195</v>
      </c>
      <c r="F31" s="12" t="s">
        <v>207</v>
      </c>
    </row>
    <row r="32" spans="1:8" x14ac:dyDescent="0.2">
      <c r="A32" s="11" t="s">
        <v>210</v>
      </c>
      <c r="B32" s="8" t="s">
        <v>209</v>
      </c>
      <c r="C32" s="16">
        <v>2945</v>
      </c>
      <c r="D32" s="30">
        <v>11780</v>
      </c>
      <c r="F32" s="12" t="s">
        <v>208</v>
      </c>
    </row>
    <row r="33" spans="1:6" x14ac:dyDescent="0.2">
      <c r="A33" s="11" t="s">
        <v>211</v>
      </c>
      <c r="B33" s="8"/>
      <c r="C33" s="16"/>
      <c r="D33" s="30">
        <v>43000</v>
      </c>
      <c r="F33" s="12" t="s">
        <v>261</v>
      </c>
    </row>
    <row r="34" spans="1:6" x14ac:dyDescent="0.2">
      <c r="A34" s="11" t="s">
        <v>212</v>
      </c>
      <c r="B34" s="8"/>
      <c r="C34" s="16"/>
      <c r="D34" s="45">
        <v>5000</v>
      </c>
      <c r="F34" s="12" t="s">
        <v>213</v>
      </c>
    </row>
    <row r="35" spans="1:6" x14ac:dyDescent="0.2">
      <c r="A35" s="11" t="s">
        <v>215</v>
      </c>
      <c r="B35" s="8" t="s">
        <v>81</v>
      </c>
      <c r="C35" s="8">
        <v>6</v>
      </c>
      <c r="D35" s="10">
        <v>9000</v>
      </c>
      <c r="F35" s="12" t="s">
        <v>231</v>
      </c>
    </row>
    <row r="36" spans="1:6" ht="0.75" customHeight="1" x14ac:dyDescent="0.2">
      <c r="A36" s="11"/>
      <c r="B36" s="8"/>
      <c r="C36" s="8"/>
      <c r="D36" s="10"/>
      <c r="F36" s="12"/>
    </row>
    <row r="37" spans="1:6" x14ac:dyDescent="0.2">
      <c r="A37" s="11" t="s">
        <v>216</v>
      </c>
      <c r="B37" s="8" t="s">
        <v>81</v>
      </c>
      <c r="C37" s="8">
        <v>6</v>
      </c>
      <c r="D37" s="10">
        <v>2172</v>
      </c>
      <c r="F37" s="12" t="s">
        <v>232</v>
      </c>
    </row>
    <row r="38" spans="1:6" x14ac:dyDescent="0.2">
      <c r="A38" s="11" t="s">
        <v>217</v>
      </c>
      <c r="B38" s="8" t="s">
        <v>17</v>
      </c>
      <c r="C38" s="8">
        <v>4920</v>
      </c>
      <c r="D38" s="17">
        <v>5904</v>
      </c>
      <c r="F38" s="12" t="s">
        <v>241</v>
      </c>
    </row>
    <row r="39" spans="1:6" x14ac:dyDescent="0.2">
      <c r="A39" s="11" t="s">
        <v>218</v>
      </c>
      <c r="B39" s="8" t="s">
        <v>81</v>
      </c>
      <c r="C39" s="8">
        <v>5</v>
      </c>
      <c r="D39" s="17">
        <v>475</v>
      </c>
      <c r="F39" s="12" t="s">
        <v>237</v>
      </c>
    </row>
    <row r="40" spans="1:6" x14ac:dyDescent="0.2">
      <c r="A40" s="11" t="s">
        <v>243</v>
      </c>
      <c r="B40" s="8" t="s">
        <v>81</v>
      </c>
      <c r="C40" s="8">
        <v>4</v>
      </c>
      <c r="D40" s="17">
        <v>55721</v>
      </c>
      <c r="F40" s="12" t="s">
        <v>270</v>
      </c>
    </row>
    <row r="41" spans="1:6" x14ac:dyDescent="0.2">
      <c r="A41" s="11" t="s">
        <v>219</v>
      </c>
      <c r="B41" s="8"/>
      <c r="C41" s="8"/>
      <c r="D41" s="17">
        <v>37415</v>
      </c>
      <c r="F41" s="12" t="s">
        <v>278</v>
      </c>
    </row>
    <row r="42" spans="1:6" x14ac:dyDescent="0.2">
      <c r="A42" s="11" t="s">
        <v>197</v>
      </c>
      <c r="B42" s="8" t="s">
        <v>17</v>
      </c>
      <c r="C42" s="8">
        <v>2519</v>
      </c>
      <c r="D42" s="17">
        <v>30228</v>
      </c>
      <c r="F42" s="12" t="s">
        <v>242</v>
      </c>
    </row>
    <row r="43" spans="1:6" x14ac:dyDescent="0.2">
      <c r="A43" s="11" t="s">
        <v>220</v>
      </c>
      <c r="B43" s="8"/>
      <c r="C43" s="8"/>
      <c r="D43" s="10">
        <v>800000</v>
      </c>
      <c r="F43" s="12" t="s">
        <v>221</v>
      </c>
    </row>
    <row r="44" spans="1:6" x14ac:dyDescent="0.2">
      <c r="A44" s="11" t="s">
        <v>145</v>
      </c>
      <c r="B44" s="8"/>
      <c r="C44" s="8"/>
      <c r="D44" s="17">
        <v>104000</v>
      </c>
      <c r="F44" s="12" t="s">
        <v>273</v>
      </c>
    </row>
    <row r="45" spans="1:6" x14ac:dyDescent="0.2">
      <c r="A45" s="11" t="s">
        <v>146</v>
      </c>
      <c r="B45" s="8"/>
      <c r="C45" s="8"/>
      <c r="D45" s="13">
        <v>150000</v>
      </c>
      <c r="F45" s="12" t="s">
        <v>277</v>
      </c>
    </row>
    <row r="46" spans="1:6" x14ac:dyDescent="0.2">
      <c r="A46" s="11" t="s">
        <v>200</v>
      </c>
      <c r="B46" s="8"/>
      <c r="C46" s="8"/>
      <c r="D46" s="17">
        <v>125000</v>
      </c>
      <c r="F46" s="12" t="s">
        <v>274</v>
      </c>
    </row>
    <row r="47" spans="1:6" ht="19.5" customHeight="1" x14ac:dyDescent="0.25">
      <c r="A47" s="3" t="s">
        <v>269</v>
      </c>
      <c r="B47" s="65"/>
      <c r="C47" s="65"/>
      <c r="D47" s="66">
        <f>SUM(D31:D46)</f>
        <v>1403890</v>
      </c>
      <c r="F47" s="24" t="s">
        <v>205</v>
      </c>
    </row>
    <row r="48" spans="1:6" hidden="1" x14ac:dyDescent="0.2">
      <c r="A48" s="11"/>
      <c r="B48" s="18"/>
      <c r="C48" s="18"/>
      <c r="D48" s="17"/>
      <c r="F48" s="12"/>
    </row>
    <row r="49" spans="1:6" x14ac:dyDescent="0.2">
      <c r="A49" s="11"/>
      <c r="B49" s="8"/>
      <c r="C49" s="8"/>
      <c r="D49" s="46"/>
      <c r="F49" s="12"/>
    </row>
    <row r="50" spans="1:6" x14ac:dyDescent="0.2">
      <c r="A50" s="11"/>
      <c r="B50" s="8"/>
      <c r="C50" s="8"/>
      <c r="D50" s="10"/>
      <c r="F50" s="12"/>
    </row>
    <row r="51" spans="1:6" x14ac:dyDescent="0.2">
      <c r="A51" s="55"/>
      <c r="B51" s="52"/>
      <c r="C51" s="52"/>
      <c r="D51" s="52"/>
      <c r="E51" s="52"/>
      <c r="F51" s="52"/>
    </row>
    <row r="52" spans="1:6" ht="16" x14ac:dyDescent="0.2">
      <c r="A52" s="28" t="s">
        <v>222</v>
      </c>
      <c r="B52" s="8"/>
      <c r="C52" s="8"/>
      <c r="D52" s="10"/>
      <c r="F52" s="12"/>
    </row>
    <row r="53" spans="1:6" x14ac:dyDescent="0.2">
      <c r="A53" s="11" t="s">
        <v>223</v>
      </c>
      <c r="B53" s="8"/>
      <c r="C53" s="8"/>
      <c r="D53" s="10">
        <v>31735</v>
      </c>
      <c r="F53" s="12"/>
    </row>
    <row r="54" spans="1:6" x14ac:dyDescent="0.2">
      <c r="A54" s="11" t="s">
        <v>224</v>
      </c>
      <c r="B54" s="8"/>
      <c r="C54" s="8"/>
      <c r="D54" s="17">
        <v>10000</v>
      </c>
      <c r="F54" s="12" t="s">
        <v>260</v>
      </c>
    </row>
    <row r="55" spans="1:6" x14ac:dyDescent="0.2">
      <c r="A55" s="11" t="s">
        <v>212</v>
      </c>
      <c r="B55" s="8"/>
      <c r="C55" s="16"/>
      <c r="D55" s="45">
        <v>3500</v>
      </c>
      <c r="F55" s="12"/>
    </row>
    <row r="56" spans="1:6" x14ac:dyDescent="0.2">
      <c r="A56" s="11" t="s">
        <v>215</v>
      </c>
      <c r="B56" s="8" t="s">
        <v>81</v>
      </c>
      <c r="C56" s="8">
        <v>13</v>
      </c>
      <c r="D56" s="10">
        <v>19500</v>
      </c>
      <c r="F56" s="12"/>
    </row>
    <row r="57" spans="1:6" hidden="1" x14ac:dyDescent="0.2">
      <c r="A57" s="11"/>
      <c r="B57" s="8"/>
      <c r="C57" s="8"/>
      <c r="D57" s="10"/>
      <c r="F57" s="12"/>
    </row>
    <row r="58" spans="1:6" x14ac:dyDescent="0.2">
      <c r="A58" s="11" t="s">
        <v>216</v>
      </c>
      <c r="B58" s="8"/>
      <c r="C58" s="8"/>
      <c r="D58" s="10">
        <v>3900</v>
      </c>
      <c r="F58" s="12"/>
    </row>
    <row r="59" spans="1:6" x14ac:dyDescent="0.2">
      <c r="A59" s="11" t="s">
        <v>226</v>
      </c>
      <c r="B59" s="8"/>
      <c r="C59" s="8"/>
      <c r="D59" s="17">
        <v>80043</v>
      </c>
      <c r="F59" s="12"/>
    </row>
    <row r="60" spans="1:6" x14ac:dyDescent="0.2">
      <c r="A60" s="11" t="s">
        <v>225</v>
      </c>
      <c r="B60" s="8"/>
      <c r="C60" s="8"/>
      <c r="D60" s="10">
        <v>2754</v>
      </c>
      <c r="F60" s="12"/>
    </row>
    <row r="61" spans="1:6" x14ac:dyDescent="0.2">
      <c r="A61" s="11" t="s">
        <v>217</v>
      </c>
      <c r="B61" s="8" t="s">
        <v>17</v>
      </c>
      <c r="C61" s="8">
        <v>10110</v>
      </c>
      <c r="D61" s="17">
        <v>8695</v>
      </c>
      <c r="F61" s="12" t="s">
        <v>235</v>
      </c>
    </row>
    <row r="62" spans="1:6" x14ac:dyDescent="0.2">
      <c r="A62" s="11" t="s">
        <v>218</v>
      </c>
      <c r="B62" s="8" t="s">
        <v>81</v>
      </c>
      <c r="C62" s="8">
        <v>13</v>
      </c>
      <c r="D62" s="17">
        <v>1235</v>
      </c>
      <c r="F62" s="12" t="s">
        <v>236</v>
      </c>
    </row>
    <row r="63" spans="1:6" x14ac:dyDescent="0.2">
      <c r="A63" s="11"/>
      <c r="B63" s="8"/>
      <c r="C63" s="8"/>
      <c r="D63" s="17"/>
      <c r="F63" s="12"/>
    </row>
    <row r="64" spans="1:6" x14ac:dyDescent="0.2">
      <c r="A64" s="11" t="s">
        <v>244</v>
      </c>
      <c r="B64" s="8" t="s">
        <v>17</v>
      </c>
      <c r="C64" s="8">
        <v>6282</v>
      </c>
      <c r="D64" s="17">
        <v>39577</v>
      </c>
      <c r="F64" s="51">
        <v>6.3</v>
      </c>
    </row>
    <row r="65" spans="1:6" x14ac:dyDescent="0.2">
      <c r="A65" s="11" t="s">
        <v>228</v>
      </c>
      <c r="B65" s="8" t="s">
        <v>234</v>
      </c>
      <c r="C65" s="8">
        <v>1011</v>
      </c>
      <c r="D65" s="17">
        <v>1517</v>
      </c>
      <c r="F65" s="12" t="s">
        <v>245</v>
      </c>
    </row>
    <row r="66" spans="1:6" x14ac:dyDescent="0.2">
      <c r="A66" s="11" t="s">
        <v>227</v>
      </c>
      <c r="B66" s="8"/>
      <c r="C66" s="8"/>
      <c r="D66" s="17">
        <v>295000</v>
      </c>
      <c r="F66" s="12" t="s">
        <v>271</v>
      </c>
    </row>
    <row r="67" spans="1:6" x14ac:dyDescent="0.2">
      <c r="A67" s="11" t="s">
        <v>146</v>
      </c>
      <c r="B67" s="8"/>
      <c r="C67" s="8"/>
      <c r="D67" s="13">
        <v>150000</v>
      </c>
      <c r="F67" s="12" t="s">
        <v>277</v>
      </c>
    </row>
    <row r="68" spans="1:6" x14ac:dyDescent="0.2">
      <c r="A68" s="11" t="s">
        <v>145</v>
      </c>
      <c r="B68" s="8"/>
      <c r="C68" s="8"/>
      <c r="D68" s="17">
        <v>104000</v>
      </c>
      <c r="F68" s="12" t="s">
        <v>273</v>
      </c>
    </row>
    <row r="69" spans="1:6" x14ac:dyDescent="0.2">
      <c r="A69" s="11" t="s">
        <v>200</v>
      </c>
      <c r="B69" s="8"/>
      <c r="C69" s="8"/>
      <c r="D69" s="17">
        <v>80000</v>
      </c>
      <c r="F69" s="12" t="s">
        <v>274</v>
      </c>
    </row>
    <row r="70" spans="1:6" ht="20.25" customHeight="1" x14ac:dyDescent="0.25">
      <c r="A70" s="3" t="s">
        <v>269</v>
      </c>
      <c r="B70" s="65"/>
      <c r="C70" s="65"/>
      <c r="D70" s="66">
        <f>SUM(D53:D69)</f>
        <v>831456</v>
      </c>
      <c r="F70" s="24" t="s">
        <v>222</v>
      </c>
    </row>
    <row r="71" spans="1:6" ht="14.25" customHeight="1" x14ac:dyDescent="0.2">
      <c r="A71" s="11"/>
      <c r="B71" s="8"/>
      <c r="C71" s="8"/>
      <c r="D71" s="49"/>
      <c r="F71" s="12"/>
    </row>
    <row r="72" spans="1:6" hidden="1" x14ac:dyDescent="0.2">
      <c r="A72" s="11"/>
      <c r="B72" s="8"/>
      <c r="C72" s="8"/>
      <c r="D72" s="49"/>
      <c r="F72" s="12"/>
    </row>
    <row r="73" spans="1:6" x14ac:dyDescent="0.2">
      <c r="D73" s="22"/>
    </row>
    <row r="74" spans="1:6" x14ac:dyDescent="0.2">
      <c r="A74" s="54"/>
      <c r="B74" s="52"/>
      <c r="C74" s="52"/>
      <c r="D74" s="53"/>
      <c r="E74" s="52"/>
      <c r="F74" s="52"/>
    </row>
    <row r="75" spans="1:6" ht="16" x14ac:dyDescent="0.2">
      <c r="A75" s="28" t="s">
        <v>229</v>
      </c>
      <c r="B75" s="8"/>
      <c r="C75" s="8"/>
      <c r="D75" s="22"/>
      <c r="F75" s="12"/>
    </row>
    <row r="76" spans="1:6" x14ac:dyDescent="0.2">
      <c r="A76" s="11" t="s">
        <v>223</v>
      </c>
      <c r="B76" s="8"/>
      <c r="C76" s="8"/>
      <c r="D76" s="17">
        <v>9495</v>
      </c>
    </row>
    <row r="77" spans="1:6" x14ac:dyDescent="0.2">
      <c r="A77" s="11" t="s">
        <v>224</v>
      </c>
      <c r="B77" s="8"/>
      <c r="C77" s="8"/>
      <c r="D77" s="17">
        <v>7000</v>
      </c>
      <c r="F77" t="s">
        <v>261</v>
      </c>
    </row>
    <row r="78" spans="1:6" x14ac:dyDescent="0.2">
      <c r="A78" s="11" t="s">
        <v>212</v>
      </c>
      <c r="B78" s="8"/>
      <c r="C78" s="16"/>
      <c r="D78" s="45">
        <v>2500</v>
      </c>
    </row>
    <row r="79" spans="1:6" ht="14.25" customHeight="1" x14ac:dyDescent="0.2">
      <c r="A79" s="11" t="s">
        <v>215</v>
      </c>
      <c r="B79" s="8" t="s">
        <v>81</v>
      </c>
      <c r="C79" s="8">
        <v>3</v>
      </c>
      <c r="D79" s="10">
        <v>4500</v>
      </c>
    </row>
    <row r="80" spans="1:6" hidden="1" x14ac:dyDescent="0.2">
      <c r="A80" s="11"/>
      <c r="B80" s="8"/>
      <c r="C80" s="8"/>
      <c r="D80" s="10"/>
    </row>
    <row r="81" spans="1:6" x14ac:dyDescent="0.2">
      <c r="A81" s="11" t="s">
        <v>216</v>
      </c>
      <c r="B81" s="8"/>
      <c r="C81" s="8"/>
      <c r="D81" s="10">
        <v>2350</v>
      </c>
    </row>
    <row r="82" spans="1:6" ht="14.25" customHeight="1" x14ac:dyDescent="0.2">
      <c r="A82" s="11" t="s">
        <v>226</v>
      </c>
      <c r="B82" s="8"/>
      <c r="C82" s="8"/>
      <c r="D82" s="17">
        <v>11829</v>
      </c>
    </row>
    <row r="83" spans="1:6" hidden="1" x14ac:dyDescent="0.2">
      <c r="A83" s="11"/>
      <c r="B83" s="8"/>
      <c r="C83" s="8"/>
      <c r="D83" s="10"/>
    </row>
    <row r="84" spans="1:6" x14ac:dyDescent="0.2">
      <c r="A84" s="11" t="s">
        <v>217</v>
      </c>
      <c r="B84" s="8" t="s">
        <v>17</v>
      </c>
      <c r="C84" s="8">
        <v>3170</v>
      </c>
      <c r="D84" s="17">
        <v>2726</v>
      </c>
      <c r="F84" t="s">
        <v>235</v>
      </c>
    </row>
    <row r="85" spans="1:6" x14ac:dyDescent="0.2">
      <c r="A85" s="11" t="s">
        <v>218</v>
      </c>
      <c r="B85" s="8" t="s">
        <v>81</v>
      </c>
      <c r="C85" s="8">
        <v>6</v>
      </c>
      <c r="D85" s="17">
        <v>570</v>
      </c>
      <c r="F85" t="s">
        <v>237</v>
      </c>
    </row>
    <row r="86" spans="1:6" hidden="1" x14ac:dyDescent="0.2">
      <c r="A86" s="11"/>
      <c r="B86" s="8"/>
      <c r="C86" s="8"/>
      <c r="D86" s="17"/>
    </row>
    <row r="87" spans="1:6" x14ac:dyDescent="0.2">
      <c r="A87" s="11" t="s">
        <v>244</v>
      </c>
      <c r="B87" s="8" t="s">
        <v>17</v>
      </c>
      <c r="C87" s="8">
        <v>2839</v>
      </c>
      <c r="D87" s="17">
        <v>17886</v>
      </c>
      <c r="F87" t="s">
        <v>246</v>
      </c>
    </row>
    <row r="88" spans="1:6" x14ac:dyDescent="0.2">
      <c r="A88" s="11" t="s">
        <v>228</v>
      </c>
      <c r="B88" s="8" t="s">
        <v>234</v>
      </c>
      <c r="C88" s="8">
        <v>317</v>
      </c>
      <c r="D88" s="17">
        <v>478</v>
      </c>
      <c r="F88" s="51">
        <v>1.5</v>
      </c>
    </row>
    <row r="89" spans="1:6" x14ac:dyDescent="0.2">
      <c r="A89" s="11" t="s">
        <v>249</v>
      </c>
      <c r="B89" s="8"/>
      <c r="C89" s="8"/>
      <c r="D89" s="17">
        <v>10000</v>
      </c>
      <c r="F89" t="s">
        <v>272</v>
      </c>
    </row>
    <row r="90" spans="1:6" x14ac:dyDescent="0.2">
      <c r="A90" s="11" t="s">
        <v>251</v>
      </c>
      <c r="B90" s="8" t="s">
        <v>5</v>
      </c>
      <c r="C90" s="8"/>
      <c r="D90" s="10">
        <v>3000</v>
      </c>
    </row>
    <row r="91" spans="1:6" ht="14.25" customHeight="1" x14ac:dyDescent="0.2">
      <c r="A91" s="11" t="s">
        <v>145</v>
      </c>
      <c r="B91" s="8"/>
      <c r="C91" s="8"/>
      <c r="D91" s="17">
        <v>0</v>
      </c>
      <c r="F91" t="s">
        <v>275</v>
      </c>
    </row>
    <row r="92" spans="1:6" ht="14.25" hidden="1" customHeight="1" x14ac:dyDescent="0.2">
      <c r="A92" s="11" t="s">
        <v>200</v>
      </c>
      <c r="B92" s="8"/>
      <c r="C92" s="8"/>
      <c r="D92" s="10"/>
    </row>
    <row r="93" spans="1:6" hidden="1" x14ac:dyDescent="0.2"/>
    <row r="94" spans="1:6" x14ac:dyDescent="0.2">
      <c r="A94" t="s">
        <v>146</v>
      </c>
      <c r="D94" s="71">
        <v>20000</v>
      </c>
      <c r="F94" t="s">
        <v>277</v>
      </c>
    </row>
    <row r="95" spans="1:6" hidden="1" x14ac:dyDescent="0.2"/>
    <row r="96" spans="1:6" x14ac:dyDescent="0.2">
      <c r="A96" t="s">
        <v>200</v>
      </c>
      <c r="D96" s="22">
        <v>20000</v>
      </c>
      <c r="F96" t="s">
        <v>276</v>
      </c>
    </row>
    <row r="97" spans="1:8" ht="18.75" customHeight="1" x14ac:dyDescent="0.25">
      <c r="A97" s="82" t="s">
        <v>269</v>
      </c>
      <c r="B97" s="83"/>
      <c r="C97" s="83"/>
      <c r="D97" s="84">
        <f>SUM(D75:D96)</f>
        <v>112334</v>
      </c>
      <c r="E97" s="85"/>
      <c r="F97" s="15" t="s">
        <v>229</v>
      </c>
      <c r="G97" s="85" t="s">
        <v>289</v>
      </c>
      <c r="H97" s="85"/>
    </row>
    <row r="100" spans="1:8" x14ac:dyDescent="0.2">
      <c r="A100" s="52"/>
      <c r="B100" s="52"/>
      <c r="C100" s="52"/>
      <c r="D100" s="53"/>
      <c r="E100" s="52"/>
      <c r="F100" s="52"/>
    </row>
    <row r="101" spans="1:8" ht="16" x14ac:dyDescent="0.2">
      <c r="A101" s="28" t="s">
        <v>230</v>
      </c>
      <c r="D101" s="22"/>
    </row>
    <row r="102" spans="1:8" x14ac:dyDescent="0.2">
      <c r="A102" s="11" t="s">
        <v>223</v>
      </c>
      <c r="B102" s="8"/>
      <c r="C102" s="8"/>
      <c r="D102" s="17">
        <v>24889</v>
      </c>
    </row>
    <row r="103" spans="1:8" x14ac:dyDescent="0.2">
      <c r="A103" s="11" t="s">
        <v>224</v>
      </c>
      <c r="B103" s="8"/>
      <c r="C103" s="8"/>
      <c r="D103" s="22">
        <v>11000</v>
      </c>
      <c r="F103" t="s">
        <v>261</v>
      </c>
    </row>
    <row r="104" spans="1:8" x14ac:dyDescent="0.2">
      <c r="A104" s="11" t="s">
        <v>212</v>
      </c>
      <c r="B104" s="8"/>
      <c r="C104" s="16"/>
      <c r="D104" s="45">
        <v>4000</v>
      </c>
    </row>
    <row r="105" spans="1:8" x14ac:dyDescent="0.2">
      <c r="A105" s="11" t="s">
        <v>215</v>
      </c>
      <c r="B105" s="8" t="s">
        <v>81</v>
      </c>
      <c r="C105" s="8">
        <v>27</v>
      </c>
      <c r="D105" s="10">
        <v>40500</v>
      </c>
    </row>
    <row r="106" spans="1:8" x14ac:dyDescent="0.2">
      <c r="A106" s="11" t="s">
        <v>259</v>
      </c>
      <c r="B106" s="8"/>
      <c r="C106" s="8"/>
      <c r="D106" s="17">
        <v>20000</v>
      </c>
    </row>
    <row r="107" spans="1:8" x14ac:dyDescent="0.2">
      <c r="A107" s="11" t="s">
        <v>247</v>
      </c>
      <c r="B107" s="8"/>
      <c r="C107" s="8"/>
      <c r="D107" s="10">
        <v>10125</v>
      </c>
    </row>
    <row r="108" spans="1:8" x14ac:dyDescent="0.2">
      <c r="A108" s="11" t="s">
        <v>226</v>
      </c>
      <c r="B108" s="8"/>
      <c r="C108" s="8"/>
      <c r="D108" s="17">
        <v>121638</v>
      </c>
    </row>
    <row r="109" spans="1:8" x14ac:dyDescent="0.2">
      <c r="A109" s="11" t="s">
        <v>254</v>
      </c>
      <c r="B109" s="8" t="s">
        <v>17</v>
      </c>
      <c r="C109" s="8">
        <v>310</v>
      </c>
      <c r="D109" s="10">
        <v>1860</v>
      </c>
      <c r="F109" t="s">
        <v>255</v>
      </c>
    </row>
    <row r="110" spans="1:8" x14ac:dyDescent="0.2">
      <c r="A110" s="11" t="s">
        <v>217</v>
      </c>
      <c r="B110" s="8" t="s">
        <v>17</v>
      </c>
      <c r="C110" s="8">
        <v>10610</v>
      </c>
      <c r="D110" s="17">
        <v>9125</v>
      </c>
      <c r="F110" t="s">
        <v>235</v>
      </c>
    </row>
    <row r="111" spans="1:8" x14ac:dyDescent="0.2">
      <c r="A111" s="11" t="s">
        <v>218</v>
      </c>
      <c r="B111" s="8" t="s">
        <v>81</v>
      </c>
      <c r="C111" s="8">
        <v>27</v>
      </c>
      <c r="D111" s="17">
        <v>2565</v>
      </c>
      <c r="F111" t="s">
        <v>236</v>
      </c>
    </row>
    <row r="112" spans="1:8" x14ac:dyDescent="0.2">
      <c r="A112" s="11" t="s">
        <v>252</v>
      </c>
      <c r="B112" s="8" t="s">
        <v>17</v>
      </c>
      <c r="C112" s="8">
        <v>245</v>
      </c>
      <c r="D112" s="17">
        <v>2940</v>
      </c>
      <c r="F112" t="s">
        <v>253</v>
      </c>
    </row>
    <row r="113" spans="1:10" x14ac:dyDescent="0.2">
      <c r="A113" s="11" t="s">
        <v>244</v>
      </c>
      <c r="B113" s="8" t="s">
        <v>17</v>
      </c>
      <c r="C113" s="8">
        <v>468</v>
      </c>
      <c r="D113" s="17">
        <v>2948</v>
      </c>
      <c r="F113" t="s">
        <v>246</v>
      </c>
    </row>
    <row r="114" spans="1:10" x14ac:dyDescent="0.2">
      <c r="A114" s="11" t="s">
        <v>250</v>
      </c>
      <c r="B114" s="8" t="s">
        <v>17</v>
      </c>
      <c r="C114" s="8">
        <v>3027</v>
      </c>
      <c r="D114" s="17">
        <v>13622</v>
      </c>
      <c r="F114" t="s">
        <v>257</v>
      </c>
    </row>
    <row r="115" spans="1:10" x14ac:dyDescent="0.2">
      <c r="A115" s="11" t="s">
        <v>228</v>
      </c>
      <c r="B115" s="8" t="s">
        <v>234</v>
      </c>
      <c r="C115" s="8">
        <v>1061</v>
      </c>
      <c r="D115" s="17">
        <v>1592</v>
      </c>
      <c r="F115" t="s">
        <v>256</v>
      </c>
    </row>
    <row r="116" spans="1:10" x14ac:dyDescent="0.2">
      <c r="A116" s="11" t="s">
        <v>248</v>
      </c>
      <c r="B116" s="8" t="s">
        <v>5</v>
      </c>
      <c r="C116" s="8">
        <v>1</v>
      </c>
      <c r="D116" s="17">
        <v>20000</v>
      </c>
      <c r="F116" t="s">
        <v>258</v>
      </c>
    </row>
    <row r="117" spans="1:10" x14ac:dyDescent="0.2">
      <c r="A117" s="11" t="s">
        <v>251</v>
      </c>
      <c r="B117" s="8" t="s">
        <v>5</v>
      </c>
      <c r="C117" s="8"/>
      <c r="D117" s="10">
        <v>3000</v>
      </c>
    </row>
    <row r="118" spans="1:10" x14ac:dyDescent="0.2">
      <c r="A118" s="11" t="s">
        <v>145</v>
      </c>
      <c r="B118" s="8"/>
      <c r="C118" s="8"/>
      <c r="D118" s="17">
        <v>85000</v>
      </c>
      <c r="F118" t="s">
        <v>273</v>
      </c>
    </row>
    <row r="119" spans="1:10" x14ac:dyDescent="0.2">
      <c r="A119" s="11" t="s">
        <v>146</v>
      </c>
      <c r="B119" s="8"/>
      <c r="C119" s="8"/>
      <c r="D119" s="13">
        <v>75000</v>
      </c>
      <c r="F119" t="s">
        <v>277</v>
      </c>
    </row>
    <row r="120" spans="1:10" x14ac:dyDescent="0.2">
      <c r="A120" s="11" t="s">
        <v>200</v>
      </c>
      <c r="B120" s="8"/>
      <c r="C120" s="8"/>
      <c r="D120" s="17">
        <v>100000</v>
      </c>
      <c r="F120" t="s">
        <v>274</v>
      </c>
    </row>
    <row r="121" spans="1:10" ht="18.75" customHeight="1" x14ac:dyDescent="0.25">
      <c r="A121" s="82" t="s">
        <v>269</v>
      </c>
      <c r="B121" s="83"/>
      <c r="C121" s="83"/>
      <c r="D121" s="84">
        <f>SUM(D101:D120)</f>
        <v>549804</v>
      </c>
      <c r="E121" s="85"/>
      <c r="F121" s="15" t="s">
        <v>230</v>
      </c>
      <c r="G121" s="85" t="s">
        <v>290</v>
      </c>
      <c r="H121" s="85"/>
      <c r="I121" s="85"/>
      <c r="J121" s="85"/>
    </row>
    <row r="122" spans="1:10" x14ac:dyDescent="0.2">
      <c r="A122" s="9"/>
      <c r="B122" s="64"/>
      <c r="C122" s="64"/>
      <c r="D122" s="23"/>
    </row>
    <row r="123" spans="1:10" x14ac:dyDescent="0.2">
      <c r="A123" s="9"/>
      <c r="B123" s="64"/>
      <c r="C123" s="64"/>
      <c r="D123" s="23"/>
    </row>
    <row r="124" spans="1:10" x14ac:dyDescent="0.2">
      <c r="A124" s="62"/>
      <c r="B124" s="62"/>
      <c r="C124" s="62"/>
      <c r="D124" s="62"/>
      <c r="E124" s="62"/>
      <c r="F124" s="62"/>
    </row>
    <row r="125" spans="1:10" x14ac:dyDescent="0.2">
      <c r="A125" s="61" t="s">
        <v>262</v>
      </c>
    </row>
    <row r="126" spans="1:10" x14ac:dyDescent="0.2">
      <c r="A126" t="s">
        <v>263</v>
      </c>
      <c r="D126" s="22">
        <v>300000</v>
      </c>
      <c r="F126" t="s">
        <v>265</v>
      </c>
    </row>
    <row r="127" spans="1:10" x14ac:dyDescent="0.2">
      <c r="A127" t="s">
        <v>264</v>
      </c>
    </row>
    <row r="128" spans="1:10" x14ac:dyDescent="0.2">
      <c r="A128" s="86" t="s">
        <v>291</v>
      </c>
    </row>
    <row r="129" spans="1:6" ht="19.5" customHeight="1" x14ac:dyDescent="0.25">
      <c r="A129" s="3" t="s">
        <v>269</v>
      </c>
      <c r="B129" s="65"/>
      <c r="C129" s="65"/>
      <c r="D129" s="66">
        <f>SUM(D126:D128)</f>
        <v>300000</v>
      </c>
      <c r="F129" s="24" t="s">
        <v>262</v>
      </c>
    </row>
    <row r="130" spans="1:6" ht="19.5" customHeight="1" x14ac:dyDescent="0.25">
      <c r="A130" s="3"/>
      <c r="B130" s="65"/>
      <c r="C130" s="65"/>
      <c r="D130" s="66"/>
      <c r="F130" s="61"/>
    </row>
    <row r="131" spans="1:6" ht="19.5" customHeight="1" x14ac:dyDescent="0.25">
      <c r="A131" s="3"/>
      <c r="B131" s="65"/>
      <c r="C131" s="65"/>
      <c r="D131" s="66"/>
      <c r="F131" s="61"/>
    </row>
    <row r="132" spans="1:6" ht="16.5" customHeight="1" x14ac:dyDescent="0.25">
      <c r="A132" s="72"/>
      <c r="B132" s="73"/>
      <c r="C132" s="73"/>
      <c r="D132" s="74"/>
      <c r="E132" s="62"/>
      <c r="F132" s="75"/>
    </row>
    <row r="133" spans="1:6" ht="19.5" customHeight="1" x14ac:dyDescent="0.25">
      <c r="A133" s="61" t="s">
        <v>283</v>
      </c>
      <c r="B133" s="65"/>
      <c r="C133" s="65"/>
      <c r="D133" s="66"/>
      <c r="F133" s="61"/>
    </row>
    <row r="134" spans="1:6" ht="15.75" customHeight="1" x14ac:dyDescent="0.2">
      <c r="A134" s="11" t="s">
        <v>284</v>
      </c>
      <c r="B134" s="14" t="s">
        <v>209</v>
      </c>
      <c r="C134" s="76">
        <v>37591</v>
      </c>
      <c r="D134" s="30">
        <v>864593</v>
      </c>
      <c r="E134" s="11"/>
      <c r="F134" s="11" t="s">
        <v>285</v>
      </c>
    </row>
    <row r="135" spans="1:6" x14ac:dyDescent="0.2">
      <c r="A135" s="11"/>
      <c r="B135" s="11"/>
      <c r="C135" s="11"/>
      <c r="D135" s="11"/>
      <c r="E135" s="11"/>
      <c r="F135" s="11"/>
    </row>
    <row r="136" spans="1:6" ht="19" x14ac:dyDescent="0.25">
      <c r="A136" s="3" t="s">
        <v>286</v>
      </c>
      <c r="B136" s="11"/>
      <c r="C136" s="11"/>
      <c r="D136" s="81">
        <f>SUM(D134:D135)</f>
        <v>864593</v>
      </c>
      <c r="E136" s="11"/>
      <c r="F136" s="24" t="s">
        <v>283</v>
      </c>
    </row>
    <row r="137" spans="1:6" ht="19" x14ac:dyDescent="0.25">
      <c r="A137" s="3"/>
      <c r="B137" s="11"/>
      <c r="C137" s="11"/>
      <c r="D137" s="77"/>
      <c r="E137" s="11"/>
      <c r="F137" s="24"/>
    </row>
    <row r="138" spans="1:6" ht="19" x14ac:dyDescent="0.25">
      <c r="A138" s="3"/>
      <c r="B138" s="11"/>
      <c r="C138" s="11"/>
      <c r="D138" s="77"/>
      <c r="E138" s="11"/>
      <c r="F138" s="24"/>
    </row>
    <row r="139" spans="1:6" ht="19" x14ac:dyDescent="0.25">
      <c r="A139" s="72"/>
      <c r="B139" s="78"/>
      <c r="C139" s="78"/>
      <c r="D139" s="79"/>
      <c r="E139" s="78"/>
      <c r="F139" s="80"/>
    </row>
    <row r="140" spans="1:6" x14ac:dyDescent="0.2">
      <c r="A140" s="9" t="s">
        <v>279</v>
      </c>
      <c r="B140" s="8" t="s">
        <v>266</v>
      </c>
      <c r="C140">
        <v>1</v>
      </c>
      <c r="D140" s="22">
        <v>300000</v>
      </c>
      <c r="F140" t="s">
        <v>267</v>
      </c>
    </row>
    <row r="141" spans="1:6" x14ac:dyDescent="0.2">
      <c r="A141" s="68"/>
      <c r="B141" s="69"/>
      <c r="C141" s="68"/>
      <c r="D141" s="70"/>
      <c r="E141" s="68"/>
      <c r="F141" s="68"/>
    </row>
    <row r="142" spans="1:6" x14ac:dyDescent="0.2">
      <c r="A142" s="9" t="s">
        <v>187</v>
      </c>
      <c r="B142" s="8"/>
      <c r="D142" s="22">
        <f>SUM(D140+D129+D121+D97+D70+D47+D24+D136)</f>
        <v>4510603</v>
      </c>
      <c r="F142" s="22"/>
    </row>
    <row r="143" spans="1:6" x14ac:dyDescent="0.2">
      <c r="A143" s="9" t="s">
        <v>280</v>
      </c>
      <c r="B143" s="8"/>
      <c r="D143" s="22">
        <v>150000</v>
      </c>
      <c r="F143" s="22"/>
    </row>
    <row r="144" spans="1:6" x14ac:dyDescent="0.2">
      <c r="A144" s="9" t="s">
        <v>268</v>
      </c>
      <c r="B144" s="8"/>
      <c r="D144" s="22">
        <v>163121</v>
      </c>
    </row>
    <row r="145" spans="1:6" x14ac:dyDescent="0.2">
      <c r="A145" s="9" t="s">
        <v>281</v>
      </c>
      <c r="B145" s="8"/>
      <c r="D145" s="22">
        <f>D142*0.15</f>
        <v>676590.45</v>
      </c>
    </row>
    <row r="146" spans="1:6" ht="14.25" customHeight="1" x14ac:dyDescent="0.2">
      <c r="B146" s="8"/>
      <c r="D146" s="22"/>
    </row>
    <row r="147" spans="1:6" ht="18" hidden="1" customHeight="1" x14ac:dyDescent="0.2">
      <c r="D147" s="22"/>
    </row>
    <row r="148" spans="1:6" ht="14.25" hidden="1" customHeight="1" x14ac:dyDescent="0.2">
      <c r="A148" s="9"/>
      <c r="D148" s="22"/>
    </row>
    <row r="149" spans="1:6" x14ac:dyDescent="0.2">
      <c r="D149" s="22"/>
    </row>
    <row r="150" spans="1:6" ht="24.75" customHeight="1" x14ac:dyDescent="0.25">
      <c r="A150" s="3" t="s">
        <v>188</v>
      </c>
      <c r="B150" s="3"/>
      <c r="C150" s="3"/>
      <c r="D150" s="67">
        <f>SUM(D142:D149)</f>
        <v>5500314.4500000002</v>
      </c>
      <c r="E150" s="63"/>
      <c r="F150" s="63" t="s">
        <v>287</v>
      </c>
    </row>
    <row r="151" spans="1:6" x14ac:dyDescent="0.2">
      <c r="A151" s="9"/>
      <c r="B151" s="8"/>
      <c r="D151" s="48"/>
    </row>
    <row r="152" spans="1:6" x14ac:dyDescent="0.2">
      <c r="A152" s="9"/>
      <c r="B152" s="8"/>
      <c r="D152" s="48"/>
    </row>
    <row r="153" spans="1:6" x14ac:dyDescent="0.2">
      <c r="B153" s="8"/>
      <c r="D153" s="22"/>
    </row>
    <row r="154" spans="1:6" x14ac:dyDescent="0.2">
      <c r="D154" s="22"/>
    </row>
    <row r="155" spans="1:6" x14ac:dyDescent="0.2">
      <c r="A155" s="9"/>
      <c r="D155" s="48"/>
    </row>
    <row r="156" spans="1:6" x14ac:dyDescent="0.2">
      <c r="D156" s="22"/>
    </row>
    <row r="157" spans="1:6" x14ac:dyDescent="0.2">
      <c r="D157" s="22"/>
    </row>
    <row r="158" spans="1:6" x14ac:dyDescent="0.2">
      <c r="A158" s="9"/>
      <c r="B158" s="9"/>
      <c r="C158" s="9"/>
      <c r="D158" s="4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FE00B-721F-483D-A87E-02563C6B987A}">
  <dimension ref="A1:F224"/>
  <sheetViews>
    <sheetView topLeftCell="A145" workbookViewId="0">
      <selection activeCell="I187" sqref="I187"/>
    </sheetView>
  </sheetViews>
  <sheetFormatPr baseColWidth="10" defaultColWidth="8.83203125" defaultRowHeight="15" x14ac:dyDescent="0.2"/>
  <cols>
    <col min="1" max="1" width="43.6640625" customWidth="1"/>
    <col min="4" max="4" width="14.5" customWidth="1"/>
    <col min="5" max="5" width="30.5" customWidth="1"/>
    <col min="6" max="6" width="60.5" customWidth="1"/>
  </cols>
  <sheetData>
    <row r="1" spans="1:6" ht="24" x14ac:dyDescent="0.3">
      <c r="A1" s="2" t="s">
        <v>0</v>
      </c>
      <c r="B1" s="1"/>
      <c r="C1" s="1"/>
      <c r="D1" s="1"/>
    </row>
    <row r="2" spans="1:6" ht="19" x14ac:dyDescent="0.25">
      <c r="A2" s="3" t="s">
        <v>163</v>
      </c>
      <c r="B2" s="3"/>
      <c r="C2" s="3"/>
      <c r="D2" s="3"/>
    </row>
    <row r="3" spans="1:6" ht="19" x14ac:dyDescent="0.25">
      <c r="A3" s="3" t="s">
        <v>164</v>
      </c>
      <c r="B3" s="3"/>
      <c r="C3" s="3"/>
      <c r="D3" s="3"/>
    </row>
    <row r="4" spans="1:6" ht="19" x14ac:dyDescent="0.25">
      <c r="A4" s="3" t="s">
        <v>165</v>
      </c>
      <c r="B4" s="4"/>
      <c r="C4" s="4"/>
      <c r="D4" s="4"/>
    </row>
    <row r="6" spans="1:6" ht="19" x14ac:dyDescent="0.25">
      <c r="A6" s="3" t="s">
        <v>6</v>
      </c>
    </row>
    <row r="7" spans="1:6" ht="33" x14ac:dyDescent="0.25">
      <c r="A7" s="5" t="s">
        <v>1</v>
      </c>
      <c r="B7" s="6" t="s">
        <v>2</v>
      </c>
      <c r="C7" s="7" t="s">
        <v>3</v>
      </c>
      <c r="D7" s="6" t="s">
        <v>4</v>
      </c>
      <c r="E7" s="7" t="s">
        <v>166</v>
      </c>
      <c r="F7" s="7" t="s">
        <v>7</v>
      </c>
    </row>
    <row r="8" spans="1:6" ht="19" x14ac:dyDescent="0.25">
      <c r="A8" s="15" t="s">
        <v>8</v>
      </c>
      <c r="B8" s="8"/>
      <c r="C8" s="8"/>
      <c r="D8" s="10"/>
    </row>
    <row r="9" spans="1:6" ht="16.5" customHeight="1" x14ac:dyDescent="0.25">
      <c r="A9" s="35" t="s">
        <v>161</v>
      </c>
      <c r="B9" s="8" t="s">
        <v>5</v>
      </c>
      <c r="C9" s="8">
        <v>1</v>
      </c>
      <c r="D9" s="40">
        <v>61600</v>
      </c>
      <c r="E9" s="41" t="s">
        <v>181</v>
      </c>
    </row>
    <row r="10" spans="1:6" x14ac:dyDescent="0.2">
      <c r="A10" s="9" t="s">
        <v>9</v>
      </c>
      <c r="B10" s="8"/>
      <c r="C10" s="8"/>
      <c r="D10" s="17"/>
      <c r="F10" t="s">
        <v>12</v>
      </c>
    </row>
    <row r="11" spans="1:6" x14ac:dyDescent="0.2">
      <c r="A11" s="11" t="s">
        <v>10</v>
      </c>
      <c r="B11" s="8"/>
      <c r="C11" s="8"/>
      <c r="D11" s="10"/>
    </row>
    <row r="12" spans="1:6" x14ac:dyDescent="0.2">
      <c r="A12" s="11" t="s">
        <v>11</v>
      </c>
      <c r="B12" s="8"/>
      <c r="C12" s="8"/>
      <c r="D12" s="10"/>
    </row>
    <row r="13" spans="1:6" x14ac:dyDescent="0.2">
      <c r="A13" s="9" t="s">
        <v>13</v>
      </c>
      <c r="B13" s="8"/>
      <c r="C13" s="8"/>
      <c r="D13" s="17"/>
    </row>
    <row r="14" spans="1:6" x14ac:dyDescent="0.2">
      <c r="A14" s="11" t="s">
        <v>15</v>
      </c>
      <c r="B14" s="8"/>
      <c r="C14" s="8"/>
      <c r="D14" s="10"/>
      <c r="F14" t="s">
        <v>14</v>
      </c>
    </row>
    <row r="15" spans="1:6" x14ac:dyDescent="0.2">
      <c r="A15" s="11" t="s">
        <v>18</v>
      </c>
      <c r="B15" s="8"/>
      <c r="C15" s="8"/>
      <c r="D15" s="10"/>
    </row>
    <row r="16" spans="1:6" x14ac:dyDescent="0.2">
      <c r="A16" s="9" t="s">
        <v>16</v>
      </c>
      <c r="B16" s="8"/>
      <c r="C16" s="8"/>
      <c r="D16" s="17"/>
    </row>
    <row r="17" spans="1:6" x14ac:dyDescent="0.2">
      <c r="A17" s="11" t="s">
        <v>19</v>
      </c>
      <c r="B17" s="8"/>
      <c r="C17" s="8"/>
      <c r="D17" s="10"/>
    </row>
    <row r="18" spans="1:6" x14ac:dyDescent="0.2">
      <c r="A18" s="11" t="s">
        <v>20</v>
      </c>
      <c r="B18" s="8"/>
      <c r="C18" s="8"/>
      <c r="D18" s="10"/>
    </row>
    <row r="19" spans="1:6" x14ac:dyDescent="0.2">
      <c r="A19" s="11" t="s">
        <v>22</v>
      </c>
      <c r="B19" s="8"/>
      <c r="C19" s="8"/>
      <c r="D19" s="10"/>
    </row>
    <row r="20" spans="1:6" x14ac:dyDescent="0.2">
      <c r="A20" s="11" t="s">
        <v>24</v>
      </c>
      <c r="B20" s="8"/>
      <c r="C20" s="8"/>
      <c r="D20" s="10"/>
    </row>
    <row r="21" spans="1:6" x14ac:dyDescent="0.2">
      <c r="A21" s="11" t="s">
        <v>21</v>
      </c>
      <c r="B21" s="8"/>
      <c r="C21" s="8"/>
      <c r="D21" s="10"/>
    </row>
    <row r="22" spans="1:6" x14ac:dyDescent="0.2">
      <c r="A22" s="11" t="s">
        <v>23</v>
      </c>
      <c r="B22" s="8"/>
      <c r="C22" s="8"/>
      <c r="D22" s="10"/>
    </row>
    <row r="23" spans="1:6" x14ac:dyDescent="0.2">
      <c r="A23" s="9" t="s">
        <v>25</v>
      </c>
      <c r="B23" s="8" t="s">
        <v>5</v>
      </c>
      <c r="C23" s="8">
        <v>1</v>
      </c>
      <c r="D23" s="40">
        <v>98628</v>
      </c>
      <c r="E23" s="41" t="s">
        <v>182</v>
      </c>
      <c r="F23" t="s">
        <v>27</v>
      </c>
    </row>
    <row r="24" spans="1:6" x14ac:dyDescent="0.2">
      <c r="A24" s="11" t="s">
        <v>26</v>
      </c>
      <c r="B24" s="8"/>
      <c r="C24" s="8"/>
      <c r="D24" s="10"/>
    </row>
    <row r="25" spans="1:6" x14ac:dyDescent="0.2">
      <c r="A25" s="9" t="s">
        <v>28</v>
      </c>
      <c r="B25" s="8" t="s">
        <v>5</v>
      </c>
      <c r="C25" s="8">
        <v>1</v>
      </c>
      <c r="D25" s="40">
        <v>274568</v>
      </c>
      <c r="E25" s="41" t="s">
        <v>176</v>
      </c>
      <c r="F25" t="s">
        <v>29</v>
      </c>
    </row>
    <row r="26" spans="1:6" x14ac:dyDescent="0.2">
      <c r="A26" s="11" t="s">
        <v>30</v>
      </c>
      <c r="B26" s="8"/>
      <c r="C26" s="8"/>
      <c r="D26" s="10"/>
    </row>
    <row r="27" spans="1:6" x14ac:dyDescent="0.2">
      <c r="A27" s="11" t="s">
        <v>31</v>
      </c>
      <c r="B27" s="8"/>
      <c r="C27" s="8"/>
      <c r="D27" s="10"/>
    </row>
    <row r="28" spans="1:6" x14ac:dyDescent="0.2">
      <c r="A28" s="11" t="s">
        <v>78</v>
      </c>
      <c r="B28" s="8"/>
      <c r="C28" s="8"/>
      <c r="D28" s="10"/>
    </row>
    <row r="29" spans="1:6" s="9" customFormat="1" x14ac:dyDescent="0.2">
      <c r="A29" s="9" t="s">
        <v>38</v>
      </c>
      <c r="B29" s="14" t="s">
        <v>5</v>
      </c>
      <c r="C29" s="14">
        <v>1</v>
      </c>
      <c r="D29" s="40">
        <v>42000</v>
      </c>
      <c r="E29" s="41" t="s">
        <v>167</v>
      </c>
      <c r="F29" s="11" t="s">
        <v>39</v>
      </c>
    </row>
    <row r="30" spans="1:6" x14ac:dyDescent="0.2">
      <c r="A30" s="9" t="s">
        <v>32</v>
      </c>
      <c r="B30" s="8" t="s">
        <v>5</v>
      </c>
      <c r="C30" s="8">
        <v>1</v>
      </c>
      <c r="D30" s="17">
        <v>19474</v>
      </c>
    </row>
    <row r="31" spans="1:6" x14ac:dyDescent="0.2">
      <c r="A31" s="11" t="s">
        <v>33</v>
      </c>
      <c r="B31" s="8"/>
      <c r="C31" s="8"/>
      <c r="D31" s="10"/>
    </row>
    <row r="32" spans="1:6" x14ac:dyDescent="0.2">
      <c r="A32" s="11" t="s">
        <v>34</v>
      </c>
      <c r="B32" s="8"/>
      <c r="C32" s="8"/>
      <c r="D32" s="10"/>
    </row>
    <row r="33" spans="1:6" x14ac:dyDescent="0.2">
      <c r="A33" s="11" t="s">
        <v>35</v>
      </c>
      <c r="B33" s="8"/>
      <c r="C33" s="8"/>
      <c r="D33" s="10"/>
    </row>
    <row r="34" spans="1:6" x14ac:dyDescent="0.2">
      <c r="A34" s="9" t="s">
        <v>36</v>
      </c>
      <c r="B34" s="8" t="s">
        <v>5</v>
      </c>
      <c r="C34" s="8">
        <v>1</v>
      </c>
      <c r="D34" s="17">
        <v>5000</v>
      </c>
    </row>
    <row r="35" spans="1:6" x14ac:dyDescent="0.2">
      <c r="A35" s="11" t="s">
        <v>37</v>
      </c>
      <c r="B35" s="8"/>
      <c r="C35" s="8"/>
      <c r="D35" s="10"/>
    </row>
    <row r="36" spans="1:6" x14ac:dyDescent="0.2">
      <c r="A36" s="9" t="s">
        <v>77</v>
      </c>
      <c r="B36" s="8" t="s">
        <v>17</v>
      </c>
      <c r="C36" s="16">
        <v>1740</v>
      </c>
      <c r="D36" s="10">
        <v>8220</v>
      </c>
    </row>
    <row r="37" spans="1:6" x14ac:dyDescent="0.2">
      <c r="A37" s="11" t="s">
        <v>41</v>
      </c>
      <c r="B37" s="8"/>
      <c r="C37" s="8"/>
      <c r="D37" s="10"/>
      <c r="F37" t="s">
        <v>40</v>
      </c>
    </row>
    <row r="38" spans="1:6" x14ac:dyDescent="0.2">
      <c r="A38" s="9" t="s">
        <v>42</v>
      </c>
      <c r="B38" s="8" t="s">
        <v>5</v>
      </c>
      <c r="C38" s="8">
        <v>1</v>
      </c>
      <c r="D38" s="40">
        <v>81570</v>
      </c>
      <c r="E38" s="41"/>
    </row>
    <row r="39" spans="1:6" x14ac:dyDescent="0.2">
      <c r="A39" s="11" t="s">
        <v>43</v>
      </c>
      <c r="B39" s="8"/>
      <c r="C39" s="8"/>
      <c r="D39" s="10"/>
    </row>
    <row r="40" spans="1:6" x14ac:dyDescent="0.2">
      <c r="A40" s="11" t="s">
        <v>44</v>
      </c>
      <c r="B40" s="8"/>
      <c r="C40" s="8"/>
      <c r="D40" s="10"/>
    </row>
    <row r="41" spans="1:6" x14ac:dyDescent="0.2">
      <c r="A41" s="9" t="s">
        <v>45</v>
      </c>
      <c r="B41" s="8" t="s">
        <v>17</v>
      </c>
      <c r="C41" s="8">
        <v>1460</v>
      </c>
      <c r="D41" s="17">
        <v>77100</v>
      </c>
      <c r="F41" t="s">
        <v>183</v>
      </c>
    </row>
    <row r="42" spans="1:6" x14ac:dyDescent="0.2">
      <c r="A42" s="11" t="s">
        <v>47</v>
      </c>
      <c r="B42" s="8"/>
      <c r="C42" s="8"/>
      <c r="D42" s="8"/>
    </row>
    <row r="43" spans="1:6" x14ac:dyDescent="0.2">
      <c r="A43" s="11" t="s">
        <v>46</v>
      </c>
      <c r="B43" s="8"/>
      <c r="C43" s="8"/>
      <c r="D43" s="10"/>
    </row>
    <row r="44" spans="1:6" x14ac:dyDescent="0.2">
      <c r="A44" s="9" t="s">
        <v>48</v>
      </c>
      <c r="B44" s="8" t="s">
        <v>5</v>
      </c>
      <c r="C44" s="8">
        <v>1</v>
      </c>
      <c r="D44" s="42">
        <v>16440</v>
      </c>
      <c r="E44" s="39"/>
    </row>
    <row r="45" spans="1:6" x14ac:dyDescent="0.2">
      <c r="A45" s="11" t="s">
        <v>49</v>
      </c>
      <c r="F45" t="s">
        <v>51</v>
      </c>
    </row>
    <row r="46" spans="1:6" x14ac:dyDescent="0.2">
      <c r="A46" s="11" t="s">
        <v>50</v>
      </c>
    </row>
    <row r="47" spans="1:6" x14ac:dyDescent="0.2">
      <c r="A47" s="9" t="s">
        <v>52</v>
      </c>
      <c r="B47" s="8"/>
      <c r="C47" s="8"/>
      <c r="D47" s="8"/>
    </row>
    <row r="48" spans="1:6" x14ac:dyDescent="0.2">
      <c r="A48" s="11" t="s">
        <v>139</v>
      </c>
      <c r="B48" s="8" t="s">
        <v>17</v>
      </c>
      <c r="C48" s="16">
        <v>1769</v>
      </c>
      <c r="D48" s="17">
        <v>22997</v>
      </c>
      <c r="F48" t="s">
        <v>53</v>
      </c>
    </row>
    <row r="49" spans="1:6" x14ac:dyDescent="0.2">
      <c r="A49" s="11" t="s">
        <v>54</v>
      </c>
      <c r="B49" s="8" t="s">
        <v>17</v>
      </c>
      <c r="C49" s="18">
        <v>470</v>
      </c>
      <c r="D49" s="17">
        <v>3000</v>
      </c>
      <c r="F49" t="s">
        <v>55</v>
      </c>
    </row>
    <row r="50" spans="1:6" x14ac:dyDescent="0.2">
      <c r="A50" s="11" t="s">
        <v>56</v>
      </c>
      <c r="B50" s="8" t="s">
        <v>17</v>
      </c>
      <c r="C50" s="18">
        <v>140</v>
      </c>
      <c r="D50" s="17">
        <v>2800</v>
      </c>
      <c r="F50" t="s">
        <v>140</v>
      </c>
    </row>
    <row r="51" spans="1:6" x14ac:dyDescent="0.2">
      <c r="A51" s="9" t="s">
        <v>57</v>
      </c>
      <c r="B51" s="8" t="s">
        <v>5</v>
      </c>
      <c r="C51" s="8">
        <v>1</v>
      </c>
      <c r="D51" s="40">
        <v>40700</v>
      </c>
      <c r="E51" s="39"/>
      <c r="F51" t="s">
        <v>59</v>
      </c>
    </row>
    <row r="52" spans="1:6" x14ac:dyDescent="0.2">
      <c r="A52" s="9" t="s">
        <v>169</v>
      </c>
      <c r="B52" s="8" t="s">
        <v>5</v>
      </c>
      <c r="C52" s="8">
        <v>1</v>
      </c>
      <c r="D52" s="40">
        <v>6000</v>
      </c>
      <c r="E52" s="41"/>
      <c r="F52" t="s">
        <v>170</v>
      </c>
    </row>
    <row r="53" spans="1:6" x14ac:dyDescent="0.2">
      <c r="A53" s="11" t="s">
        <v>58</v>
      </c>
      <c r="B53" s="8"/>
      <c r="C53" s="8"/>
      <c r="D53" s="8"/>
    </row>
    <row r="54" spans="1:6" x14ac:dyDescent="0.2">
      <c r="A54" s="9" t="s">
        <v>60</v>
      </c>
      <c r="B54" s="8" t="s">
        <v>5</v>
      </c>
      <c r="C54" s="8">
        <v>1</v>
      </c>
      <c r="D54" s="17">
        <v>9000</v>
      </c>
      <c r="F54" t="s">
        <v>61</v>
      </c>
    </row>
    <row r="55" spans="1:6" x14ac:dyDescent="0.2">
      <c r="A55" s="9" t="s">
        <v>62</v>
      </c>
      <c r="B55" s="8" t="s">
        <v>5</v>
      </c>
      <c r="C55" s="8">
        <v>1</v>
      </c>
      <c r="D55" s="17">
        <v>660</v>
      </c>
      <c r="F55" t="s">
        <v>64</v>
      </c>
    </row>
    <row r="56" spans="1:6" x14ac:dyDescent="0.2">
      <c r="A56" s="11" t="s">
        <v>63</v>
      </c>
      <c r="D56" s="22"/>
    </row>
    <row r="57" spans="1:6" x14ac:dyDescent="0.2">
      <c r="A57" s="9" t="s">
        <v>65</v>
      </c>
      <c r="B57" s="8" t="s">
        <v>5</v>
      </c>
      <c r="C57" s="8">
        <v>1</v>
      </c>
      <c r="D57" s="17">
        <v>8000</v>
      </c>
    </row>
    <row r="58" spans="1:6" x14ac:dyDescent="0.2">
      <c r="A58" s="11" t="s">
        <v>66</v>
      </c>
      <c r="B58" s="8"/>
      <c r="C58" s="8"/>
      <c r="D58" s="10"/>
    </row>
    <row r="59" spans="1:6" x14ac:dyDescent="0.2">
      <c r="A59" s="11" t="s">
        <v>67</v>
      </c>
      <c r="B59" s="8"/>
      <c r="C59" s="8"/>
      <c r="D59" s="21"/>
    </row>
    <row r="60" spans="1:6" x14ac:dyDescent="0.2">
      <c r="A60" s="11" t="s">
        <v>68</v>
      </c>
      <c r="B60" s="8"/>
      <c r="C60" s="8"/>
      <c r="D60" s="21"/>
    </row>
    <row r="61" spans="1:6" x14ac:dyDescent="0.2">
      <c r="A61" s="9" t="s">
        <v>69</v>
      </c>
      <c r="B61" s="8" t="s">
        <v>5</v>
      </c>
      <c r="C61" s="8">
        <v>1</v>
      </c>
      <c r="D61" s="40">
        <v>189000</v>
      </c>
      <c r="E61" s="41"/>
      <c r="F61" t="s">
        <v>178</v>
      </c>
    </row>
    <row r="62" spans="1:6" x14ac:dyDescent="0.2">
      <c r="A62" s="11" t="s">
        <v>70</v>
      </c>
      <c r="B62" s="8"/>
      <c r="C62" s="8"/>
      <c r="D62" s="10"/>
      <c r="F62" s="34"/>
    </row>
    <row r="63" spans="1:6" x14ac:dyDescent="0.2">
      <c r="A63" s="11" t="s">
        <v>153</v>
      </c>
      <c r="B63" s="8"/>
      <c r="C63" s="8"/>
      <c r="D63" s="10"/>
    </row>
    <row r="64" spans="1:6" ht="54.75" customHeight="1" x14ac:dyDescent="0.2">
      <c r="A64" s="11" t="s">
        <v>154</v>
      </c>
      <c r="B64" s="8" t="s">
        <v>5</v>
      </c>
      <c r="C64" s="8">
        <v>1</v>
      </c>
      <c r="D64" s="40">
        <v>6800</v>
      </c>
      <c r="E64" s="41"/>
      <c r="F64" s="43" t="s">
        <v>179</v>
      </c>
    </row>
    <row r="65" spans="1:6" ht="50.25" customHeight="1" x14ac:dyDescent="0.2">
      <c r="A65" s="11" t="s">
        <v>155</v>
      </c>
      <c r="B65" s="8" t="s">
        <v>5</v>
      </c>
      <c r="C65" s="8">
        <v>1</v>
      </c>
      <c r="D65" s="40">
        <v>4000</v>
      </c>
      <c r="E65" s="39"/>
      <c r="F65" s="43" t="s">
        <v>179</v>
      </c>
    </row>
    <row r="66" spans="1:6" ht="49.5" customHeight="1" x14ac:dyDescent="0.2">
      <c r="A66" s="11" t="s">
        <v>156</v>
      </c>
      <c r="B66" s="8" t="s">
        <v>5</v>
      </c>
      <c r="C66" s="8">
        <v>1</v>
      </c>
      <c r="D66" s="33">
        <v>4000</v>
      </c>
      <c r="F66" s="43" t="s">
        <v>179</v>
      </c>
    </row>
    <row r="67" spans="1:6" ht="30.75" customHeight="1" x14ac:dyDescent="0.2">
      <c r="A67" s="11" t="s">
        <v>157</v>
      </c>
      <c r="B67" s="8" t="s">
        <v>5</v>
      </c>
      <c r="C67" s="8">
        <v>1</v>
      </c>
      <c r="D67" s="13"/>
      <c r="F67" s="44" t="s">
        <v>180</v>
      </c>
    </row>
    <row r="68" spans="1:6" x14ac:dyDescent="0.2">
      <c r="A68" s="9" t="s">
        <v>145</v>
      </c>
      <c r="B68" s="8" t="s">
        <v>5</v>
      </c>
      <c r="C68" s="8">
        <v>1</v>
      </c>
      <c r="D68" s="40">
        <v>64460</v>
      </c>
      <c r="E68" s="41"/>
    </row>
    <row r="69" spans="1:6" x14ac:dyDescent="0.2">
      <c r="A69" s="11" t="s">
        <v>73</v>
      </c>
      <c r="B69" s="8"/>
      <c r="C69" s="8"/>
      <c r="D69" s="8"/>
    </row>
    <row r="70" spans="1:6" x14ac:dyDescent="0.2">
      <c r="A70" s="11" t="s">
        <v>74</v>
      </c>
      <c r="B70" s="8"/>
      <c r="C70" s="8"/>
      <c r="D70" s="8"/>
    </row>
    <row r="71" spans="1:6" x14ac:dyDescent="0.2">
      <c r="A71" s="11" t="s">
        <v>149</v>
      </c>
      <c r="B71" s="8"/>
      <c r="C71" s="8"/>
      <c r="D71" s="8"/>
    </row>
    <row r="72" spans="1:6" x14ac:dyDescent="0.2">
      <c r="A72" s="9" t="s">
        <v>146</v>
      </c>
      <c r="B72" s="8" t="s">
        <v>5</v>
      </c>
      <c r="C72" s="8">
        <v>1</v>
      </c>
      <c r="D72" s="40">
        <v>63000</v>
      </c>
      <c r="E72" s="39"/>
      <c r="F72" t="s">
        <v>147</v>
      </c>
    </row>
    <row r="73" spans="1:6" x14ac:dyDescent="0.2">
      <c r="A73" s="11" t="s">
        <v>75</v>
      </c>
      <c r="B73" s="8"/>
      <c r="C73" s="8"/>
      <c r="D73" s="8"/>
    </row>
    <row r="74" spans="1:6" x14ac:dyDescent="0.2">
      <c r="A74" s="11" t="s">
        <v>76</v>
      </c>
      <c r="B74" s="8"/>
      <c r="C74" s="8"/>
      <c r="D74" s="8"/>
    </row>
    <row r="75" spans="1:6" x14ac:dyDescent="0.2">
      <c r="A75" s="11" t="s">
        <v>148</v>
      </c>
      <c r="B75" s="8"/>
      <c r="C75" s="8"/>
      <c r="D75" s="8"/>
    </row>
    <row r="76" spans="1:6" x14ac:dyDescent="0.2">
      <c r="A76" s="11"/>
      <c r="B76" s="8"/>
      <c r="C76" s="8"/>
      <c r="D76" s="8"/>
    </row>
    <row r="77" spans="1:6" ht="19" x14ac:dyDescent="0.25">
      <c r="A77" s="15" t="s">
        <v>141</v>
      </c>
      <c r="B77" s="25"/>
      <c r="C77" s="25"/>
      <c r="D77" s="26">
        <f>SUM(D8:D76)</f>
        <v>1109017</v>
      </c>
      <c r="E77" s="24"/>
    </row>
    <row r="78" spans="1:6" x14ac:dyDescent="0.2">
      <c r="A78" s="31"/>
      <c r="B78" s="32"/>
      <c r="C78" s="32"/>
      <c r="D78" s="32"/>
      <c r="E78" s="31"/>
      <c r="F78" s="31"/>
    </row>
    <row r="79" spans="1:6" ht="19" x14ac:dyDescent="0.25">
      <c r="A79" s="36" t="s">
        <v>79</v>
      </c>
      <c r="B79" s="8"/>
      <c r="C79" s="8"/>
      <c r="D79" s="10"/>
    </row>
    <row r="80" spans="1:6" s="20" customFormat="1" ht="14.25" customHeight="1" x14ac:dyDescent="0.25">
      <c r="A80" s="35" t="s">
        <v>162</v>
      </c>
      <c r="B80" s="18" t="s">
        <v>5</v>
      </c>
      <c r="C80" s="18">
        <v>1</v>
      </c>
      <c r="D80" s="40">
        <v>78400</v>
      </c>
      <c r="E80" s="41" t="s">
        <v>182</v>
      </c>
    </row>
    <row r="81" spans="1:6" x14ac:dyDescent="0.2">
      <c r="A81" s="9" t="s">
        <v>9</v>
      </c>
      <c r="B81" s="8"/>
      <c r="C81" s="8"/>
      <c r="D81" s="17"/>
      <c r="F81" t="s">
        <v>12</v>
      </c>
    </row>
    <row r="82" spans="1:6" x14ac:dyDescent="0.2">
      <c r="A82" s="11" t="s">
        <v>10</v>
      </c>
      <c r="B82" s="8"/>
      <c r="C82" s="8"/>
      <c r="D82" s="17"/>
    </row>
    <row r="83" spans="1:6" x14ac:dyDescent="0.2">
      <c r="A83" s="11" t="s">
        <v>11</v>
      </c>
      <c r="B83" s="8"/>
      <c r="C83" s="8"/>
      <c r="D83" s="17"/>
    </row>
    <row r="84" spans="1:6" x14ac:dyDescent="0.2">
      <c r="A84" s="9" t="s">
        <v>13</v>
      </c>
      <c r="B84" s="8"/>
      <c r="C84" s="8"/>
      <c r="D84" s="17"/>
    </row>
    <row r="85" spans="1:6" x14ac:dyDescent="0.2">
      <c r="A85" s="11" t="s">
        <v>15</v>
      </c>
      <c r="B85" s="8"/>
      <c r="C85" s="8"/>
      <c r="D85" s="17"/>
      <c r="F85" t="s">
        <v>14</v>
      </c>
    </row>
    <row r="86" spans="1:6" x14ac:dyDescent="0.2">
      <c r="A86" s="11" t="s">
        <v>18</v>
      </c>
      <c r="B86" s="8"/>
      <c r="C86" s="8"/>
      <c r="D86" s="17"/>
    </row>
    <row r="87" spans="1:6" x14ac:dyDescent="0.2">
      <c r="A87" s="9" t="s">
        <v>16</v>
      </c>
      <c r="B87" s="8"/>
      <c r="C87" s="8"/>
      <c r="D87" s="17"/>
    </row>
    <row r="88" spans="1:6" x14ac:dyDescent="0.2">
      <c r="A88" s="11" t="s">
        <v>19</v>
      </c>
      <c r="B88" s="8"/>
      <c r="C88" s="8"/>
      <c r="D88" s="10"/>
    </row>
    <row r="89" spans="1:6" x14ac:dyDescent="0.2">
      <c r="A89" s="11" t="s">
        <v>20</v>
      </c>
      <c r="B89" s="8"/>
      <c r="C89" s="8"/>
      <c r="D89" s="10"/>
    </row>
    <row r="90" spans="1:6" x14ac:dyDescent="0.2">
      <c r="A90" s="11" t="s">
        <v>22</v>
      </c>
      <c r="B90" s="8"/>
      <c r="C90" s="8"/>
      <c r="D90" s="10"/>
    </row>
    <row r="91" spans="1:6" x14ac:dyDescent="0.2">
      <c r="A91" s="11" t="s">
        <v>24</v>
      </c>
      <c r="B91" s="8"/>
      <c r="C91" s="8"/>
      <c r="D91" s="10"/>
    </row>
    <row r="92" spans="1:6" x14ac:dyDescent="0.2">
      <c r="A92" s="11" t="s">
        <v>21</v>
      </c>
      <c r="B92" s="8"/>
      <c r="C92" s="8"/>
      <c r="D92" s="10"/>
    </row>
    <row r="93" spans="1:6" x14ac:dyDescent="0.2">
      <c r="A93" s="11" t="s">
        <v>23</v>
      </c>
      <c r="B93" s="8"/>
      <c r="C93" s="8"/>
      <c r="D93" s="40"/>
      <c r="E93" s="41"/>
    </row>
    <row r="94" spans="1:6" x14ac:dyDescent="0.2">
      <c r="A94" s="9" t="s">
        <v>25</v>
      </c>
      <c r="B94" s="8" t="s">
        <v>5</v>
      </c>
      <c r="C94" s="8">
        <v>1</v>
      </c>
      <c r="D94" s="40">
        <v>90000</v>
      </c>
      <c r="E94" s="41"/>
      <c r="F94" t="s">
        <v>27</v>
      </c>
    </row>
    <row r="95" spans="1:6" x14ac:dyDescent="0.2">
      <c r="A95" s="11" t="s">
        <v>82</v>
      </c>
      <c r="B95" s="8"/>
      <c r="C95" s="8"/>
      <c r="D95" s="10"/>
      <c r="F95" t="s">
        <v>86</v>
      </c>
    </row>
    <row r="96" spans="1:6" x14ac:dyDescent="0.2">
      <c r="A96" s="9" t="s">
        <v>83</v>
      </c>
      <c r="B96" s="8" t="s">
        <v>5</v>
      </c>
      <c r="C96" s="8">
        <v>1</v>
      </c>
      <c r="D96" s="40">
        <v>32792</v>
      </c>
      <c r="E96" s="41"/>
      <c r="F96" t="s">
        <v>85</v>
      </c>
    </row>
    <row r="97" spans="1:6" x14ac:dyDescent="0.2">
      <c r="A97" s="11" t="s">
        <v>84</v>
      </c>
      <c r="B97" s="8"/>
      <c r="C97" s="8"/>
      <c r="D97" s="10"/>
    </row>
    <row r="98" spans="1:6" x14ac:dyDescent="0.2">
      <c r="A98" s="11"/>
      <c r="B98" s="8"/>
      <c r="C98" s="8"/>
      <c r="D98" s="10"/>
    </row>
    <row r="99" spans="1:6" x14ac:dyDescent="0.2">
      <c r="A99" s="11"/>
      <c r="B99" s="8"/>
      <c r="C99" s="8"/>
      <c r="D99" s="10"/>
    </row>
    <row r="100" spans="1:6" x14ac:dyDescent="0.2">
      <c r="A100" s="9" t="s">
        <v>38</v>
      </c>
      <c r="B100" s="14" t="s">
        <v>5</v>
      </c>
      <c r="C100" s="14">
        <v>1</v>
      </c>
      <c r="D100" s="40">
        <v>140000</v>
      </c>
      <c r="E100" s="41" t="s">
        <v>167</v>
      </c>
      <c r="F100" s="11" t="s">
        <v>39</v>
      </c>
    </row>
    <row r="101" spans="1:6" x14ac:dyDescent="0.2">
      <c r="A101" s="11" t="s">
        <v>138</v>
      </c>
      <c r="B101" s="14"/>
      <c r="C101" s="14"/>
      <c r="D101" s="23"/>
      <c r="E101" s="11"/>
      <c r="F101" s="11"/>
    </row>
    <row r="102" spans="1:6" x14ac:dyDescent="0.2">
      <c r="A102" s="9" t="s">
        <v>32</v>
      </c>
      <c r="B102" s="8" t="s">
        <v>5</v>
      </c>
      <c r="C102" s="8">
        <v>1</v>
      </c>
      <c r="D102" s="17">
        <v>15179</v>
      </c>
    </row>
    <row r="103" spans="1:6" x14ac:dyDescent="0.2">
      <c r="A103" s="11" t="s">
        <v>33</v>
      </c>
      <c r="B103" s="8"/>
      <c r="C103" s="8"/>
      <c r="D103" s="10"/>
    </row>
    <row r="104" spans="1:6" x14ac:dyDescent="0.2">
      <c r="A104" s="11" t="s">
        <v>90</v>
      </c>
      <c r="B104" s="8"/>
      <c r="C104" s="8"/>
      <c r="D104" s="10"/>
    </row>
    <row r="105" spans="1:6" x14ac:dyDescent="0.2">
      <c r="A105" s="11"/>
      <c r="B105" s="8"/>
      <c r="C105" s="8"/>
      <c r="D105" s="10"/>
    </row>
    <row r="106" spans="1:6" x14ac:dyDescent="0.2">
      <c r="A106" s="9" t="s">
        <v>36</v>
      </c>
      <c r="B106" s="8" t="s">
        <v>5</v>
      </c>
      <c r="C106" s="8">
        <v>1</v>
      </c>
      <c r="D106" s="17">
        <v>4000</v>
      </c>
    </row>
    <row r="107" spans="1:6" x14ac:dyDescent="0.2">
      <c r="A107" s="11" t="s">
        <v>89</v>
      </c>
      <c r="B107" s="8"/>
      <c r="C107" s="8"/>
      <c r="D107" s="10"/>
    </row>
    <row r="108" spans="1:6" x14ac:dyDescent="0.2">
      <c r="A108" s="9" t="s">
        <v>77</v>
      </c>
      <c r="B108" s="8" t="s">
        <v>17</v>
      </c>
      <c r="C108" s="16">
        <v>1395</v>
      </c>
      <c r="D108" s="10">
        <v>8500</v>
      </c>
    </row>
    <row r="109" spans="1:6" x14ac:dyDescent="0.2">
      <c r="A109" s="11" t="s">
        <v>41</v>
      </c>
      <c r="B109" s="8"/>
      <c r="C109" s="8"/>
      <c r="D109" s="10"/>
      <c r="F109" t="s">
        <v>40</v>
      </c>
    </row>
    <row r="110" spans="1:6" x14ac:dyDescent="0.2">
      <c r="A110" s="9" t="s">
        <v>42</v>
      </c>
      <c r="B110" s="8" t="s">
        <v>5</v>
      </c>
      <c r="C110" s="8">
        <v>1</v>
      </c>
      <c r="D110" s="40">
        <v>45730</v>
      </c>
      <c r="E110" s="41"/>
    </row>
    <row r="111" spans="1:6" x14ac:dyDescent="0.2">
      <c r="A111" s="11" t="s">
        <v>87</v>
      </c>
      <c r="B111" s="8"/>
      <c r="C111" s="8"/>
      <c r="D111" s="10"/>
    </row>
    <row r="112" spans="1:6" x14ac:dyDescent="0.2">
      <c r="A112" s="11"/>
      <c r="B112" s="8"/>
      <c r="C112" s="8"/>
      <c r="D112" s="10"/>
    </row>
    <row r="113" spans="1:6" x14ac:dyDescent="0.2">
      <c r="A113" s="9" t="s">
        <v>45</v>
      </c>
      <c r="B113" s="8" t="s">
        <v>17</v>
      </c>
      <c r="C113" s="8">
        <v>47</v>
      </c>
      <c r="D113" s="17">
        <v>1900</v>
      </c>
      <c r="F113" t="s">
        <v>184</v>
      </c>
    </row>
    <row r="114" spans="1:6" x14ac:dyDescent="0.2">
      <c r="A114" s="11" t="s">
        <v>88</v>
      </c>
      <c r="B114" s="8"/>
      <c r="C114" s="8"/>
      <c r="D114" s="8"/>
    </row>
    <row r="115" spans="1:6" x14ac:dyDescent="0.2">
      <c r="A115" s="11"/>
      <c r="B115" s="8"/>
      <c r="C115" s="8"/>
      <c r="D115" s="8"/>
    </row>
    <row r="116" spans="1:6" x14ac:dyDescent="0.2">
      <c r="A116" s="9" t="s">
        <v>48</v>
      </c>
      <c r="B116" s="8" t="s">
        <v>5</v>
      </c>
      <c r="C116" s="8">
        <v>1</v>
      </c>
      <c r="D116" s="42">
        <v>27900</v>
      </c>
      <c r="E116" s="39"/>
    </row>
    <row r="117" spans="1:6" x14ac:dyDescent="0.2">
      <c r="A117" s="11" t="s">
        <v>91</v>
      </c>
      <c r="F117" t="s">
        <v>51</v>
      </c>
    </row>
    <row r="118" spans="1:6" x14ac:dyDescent="0.2">
      <c r="A118" s="11"/>
    </row>
    <row r="119" spans="1:6" x14ac:dyDescent="0.2">
      <c r="A119" s="9" t="s">
        <v>52</v>
      </c>
      <c r="B119" s="8"/>
      <c r="C119" s="8"/>
      <c r="D119" s="8"/>
    </row>
    <row r="120" spans="1:6" x14ac:dyDescent="0.2">
      <c r="A120" s="11" t="s">
        <v>135</v>
      </c>
      <c r="B120" s="8" t="s">
        <v>5</v>
      </c>
      <c r="C120" s="8">
        <v>2150</v>
      </c>
      <c r="D120" s="17">
        <v>34400</v>
      </c>
      <c r="F120" t="s">
        <v>95</v>
      </c>
    </row>
    <row r="121" spans="1:6" x14ac:dyDescent="0.2">
      <c r="A121" s="11" t="s">
        <v>94</v>
      </c>
      <c r="B121" s="8"/>
      <c r="C121" s="18"/>
      <c r="D121" s="18"/>
    </row>
    <row r="122" spans="1:6" x14ac:dyDescent="0.2">
      <c r="A122" s="11"/>
      <c r="B122" s="8"/>
      <c r="C122" s="8"/>
      <c r="D122" s="17"/>
    </row>
    <row r="123" spans="1:6" x14ac:dyDescent="0.2">
      <c r="A123" s="9" t="s">
        <v>57</v>
      </c>
      <c r="B123" s="8" t="s">
        <v>5</v>
      </c>
      <c r="C123" s="8">
        <v>1</v>
      </c>
      <c r="D123" s="40">
        <v>79000</v>
      </c>
      <c r="E123" s="41"/>
      <c r="F123" t="s">
        <v>59</v>
      </c>
    </row>
    <row r="124" spans="1:6" x14ac:dyDescent="0.2">
      <c r="A124" s="11" t="s">
        <v>171</v>
      </c>
      <c r="B124" s="8" t="s">
        <v>5</v>
      </c>
      <c r="C124" s="8"/>
      <c r="D124" s="40">
        <v>31000</v>
      </c>
      <c r="E124" s="39"/>
      <c r="F124" t="s">
        <v>172</v>
      </c>
    </row>
    <row r="125" spans="1:6" x14ac:dyDescent="0.2">
      <c r="A125" s="11" t="s">
        <v>92</v>
      </c>
      <c r="B125" s="8"/>
      <c r="C125" s="8"/>
      <c r="D125" s="10"/>
    </row>
    <row r="126" spans="1:6" x14ac:dyDescent="0.2">
      <c r="A126" s="9" t="s">
        <v>60</v>
      </c>
      <c r="B126" s="8" t="s">
        <v>5</v>
      </c>
      <c r="C126" s="8">
        <v>1</v>
      </c>
      <c r="D126" s="17">
        <v>23000</v>
      </c>
    </row>
    <row r="127" spans="1:6" x14ac:dyDescent="0.2">
      <c r="A127" s="11" t="s">
        <v>93</v>
      </c>
      <c r="B127" s="8"/>
      <c r="C127" s="8"/>
      <c r="D127" s="17"/>
    </row>
    <row r="128" spans="1:6" x14ac:dyDescent="0.2">
      <c r="A128" s="9" t="s">
        <v>62</v>
      </c>
      <c r="B128" s="8" t="s">
        <v>5</v>
      </c>
      <c r="C128" s="8">
        <v>1</v>
      </c>
      <c r="D128" s="17">
        <v>17565</v>
      </c>
      <c r="F128" t="s">
        <v>136</v>
      </c>
    </row>
    <row r="129" spans="1:5" x14ac:dyDescent="0.2">
      <c r="A129" s="11" t="s">
        <v>97</v>
      </c>
      <c r="D129" s="22"/>
    </row>
    <row r="130" spans="1:5" x14ac:dyDescent="0.2">
      <c r="A130" s="11" t="s">
        <v>96</v>
      </c>
    </row>
    <row r="131" spans="1:5" x14ac:dyDescent="0.2">
      <c r="A131" s="9" t="s">
        <v>65</v>
      </c>
      <c r="B131" s="8"/>
      <c r="C131" s="8"/>
      <c r="D131" s="18"/>
    </row>
    <row r="132" spans="1:5" x14ac:dyDescent="0.2">
      <c r="A132" s="11"/>
      <c r="B132" s="8"/>
      <c r="C132" s="8"/>
      <c r="D132" s="8"/>
    </row>
    <row r="133" spans="1:5" x14ac:dyDescent="0.2">
      <c r="A133" s="11"/>
      <c r="B133" s="8"/>
      <c r="C133" s="8"/>
      <c r="D133" s="8"/>
    </row>
    <row r="134" spans="1:5" x14ac:dyDescent="0.2">
      <c r="A134" s="11"/>
      <c r="B134" s="8"/>
      <c r="C134" s="8"/>
      <c r="D134" s="8"/>
    </row>
    <row r="135" spans="1:5" x14ac:dyDescent="0.2">
      <c r="A135" s="9" t="s">
        <v>69</v>
      </c>
      <c r="B135" s="8" t="s">
        <v>5</v>
      </c>
      <c r="C135" s="8">
        <v>1</v>
      </c>
      <c r="D135" s="40">
        <v>134500</v>
      </c>
      <c r="E135" s="41"/>
    </row>
    <row r="136" spans="1:5" x14ac:dyDescent="0.2">
      <c r="A136" s="11" t="s">
        <v>70</v>
      </c>
      <c r="B136" s="8"/>
      <c r="C136" s="8"/>
      <c r="D136" s="8"/>
    </row>
    <row r="137" spans="1:5" x14ac:dyDescent="0.2">
      <c r="A137" s="11" t="s">
        <v>71</v>
      </c>
      <c r="B137" s="8"/>
      <c r="C137" s="8"/>
      <c r="D137" s="8"/>
    </row>
    <row r="138" spans="1:5" x14ac:dyDescent="0.2">
      <c r="A138" s="9" t="s">
        <v>72</v>
      </c>
      <c r="B138" s="8" t="s">
        <v>5</v>
      </c>
      <c r="C138" s="8">
        <v>1</v>
      </c>
      <c r="D138" s="40">
        <v>190000</v>
      </c>
      <c r="E138" s="41"/>
    </row>
    <row r="139" spans="1:5" x14ac:dyDescent="0.2">
      <c r="A139" s="11" t="s">
        <v>99</v>
      </c>
      <c r="B139" s="8"/>
      <c r="C139" s="8"/>
      <c r="D139" s="8"/>
    </row>
    <row r="140" spans="1:5" x14ac:dyDescent="0.2">
      <c r="A140" s="11" t="s">
        <v>98</v>
      </c>
      <c r="B140" s="8"/>
      <c r="C140" s="8"/>
      <c r="D140" s="8"/>
    </row>
    <row r="141" spans="1:5" x14ac:dyDescent="0.2">
      <c r="A141" s="11" t="s">
        <v>100</v>
      </c>
      <c r="B141" s="8"/>
      <c r="C141" s="8"/>
      <c r="D141" s="8"/>
    </row>
    <row r="142" spans="1:5" x14ac:dyDescent="0.2">
      <c r="A142" s="9" t="s">
        <v>146</v>
      </c>
      <c r="B142" s="8" t="s">
        <v>5</v>
      </c>
      <c r="C142" s="8">
        <v>1</v>
      </c>
      <c r="D142" s="40">
        <v>36000</v>
      </c>
      <c r="E142" s="39"/>
    </row>
    <row r="143" spans="1:5" x14ac:dyDescent="0.2">
      <c r="A143" s="11" t="s">
        <v>101</v>
      </c>
      <c r="B143" s="8"/>
      <c r="C143" s="8"/>
      <c r="D143" s="8"/>
    </row>
    <row r="144" spans="1:5" x14ac:dyDescent="0.2">
      <c r="A144" s="11" t="s">
        <v>120</v>
      </c>
      <c r="B144" s="8"/>
      <c r="C144" s="8"/>
      <c r="D144" s="8"/>
    </row>
    <row r="145" spans="1:6" x14ac:dyDescent="0.2">
      <c r="A145" s="11" t="s">
        <v>102</v>
      </c>
    </row>
    <row r="146" spans="1:6" x14ac:dyDescent="0.2">
      <c r="A146" s="11"/>
    </row>
    <row r="147" spans="1:6" ht="19" x14ac:dyDescent="0.25">
      <c r="A147" s="37" t="s">
        <v>142</v>
      </c>
      <c r="B147" s="25"/>
      <c r="C147" s="25"/>
      <c r="D147" s="26">
        <f>SUM(D79:D146)</f>
        <v>989866</v>
      </c>
    </row>
    <row r="148" spans="1:6" x14ac:dyDescent="0.2">
      <c r="A148" s="31"/>
      <c r="B148" s="31"/>
      <c r="C148" s="31"/>
      <c r="D148" s="31"/>
      <c r="E148" s="31"/>
      <c r="F148" s="31"/>
    </row>
    <row r="149" spans="1:6" ht="19" x14ac:dyDescent="0.25">
      <c r="A149" s="38" t="s">
        <v>80</v>
      </c>
      <c r="B149" s="8"/>
      <c r="C149" s="8"/>
      <c r="D149" s="10"/>
    </row>
    <row r="150" spans="1:6" x14ac:dyDescent="0.2">
      <c r="A150" s="19" t="s">
        <v>160</v>
      </c>
      <c r="B150" s="8"/>
      <c r="C150" s="8"/>
      <c r="D150" s="17"/>
    </row>
    <row r="151" spans="1:6" ht="14.25" customHeight="1" x14ac:dyDescent="0.2">
      <c r="A151" s="9" t="s">
        <v>159</v>
      </c>
      <c r="B151" s="8"/>
      <c r="C151" s="8"/>
      <c r="D151" s="10"/>
    </row>
    <row r="152" spans="1:6" hidden="1" x14ac:dyDescent="0.2">
      <c r="A152" s="11"/>
      <c r="B152" s="8"/>
      <c r="C152" s="8"/>
      <c r="D152" s="10"/>
    </row>
    <row r="153" spans="1:6" hidden="1" x14ac:dyDescent="0.2">
      <c r="A153" s="11"/>
      <c r="B153" s="8"/>
      <c r="C153" s="8"/>
      <c r="D153" s="10"/>
    </row>
    <row r="154" spans="1:6" x14ac:dyDescent="0.2">
      <c r="A154" s="11"/>
      <c r="B154" s="8"/>
      <c r="C154" s="8"/>
      <c r="D154" s="10"/>
    </row>
    <row r="155" spans="1:6" x14ac:dyDescent="0.2">
      <c r="A155" s="9" t="s">
        <v>104</v>
      </c>
      <c r="B155" s="8"/>
      <c r="C155" s="8"/>
      <c r="D155" s="10"/>
    </row>
    <row r="156" spans="1:6" x14ac:dyDescent="0.2">
      <c r="A156" s="11" t="s">
        <v>129</v>
      </c>
      <c r="B156" s="8" t="s">
        <v>17</v>
      </c>
      <c r="C156" s="8">
        <v>750</v>
      </c>
      <c r="D156" s="17">
        <v>5863</v>
      </c>
    </row>
    <row r="157" spans="1:6" x14ac:dyDescent="0.2">
      <c r="A157" s="11" t="s">
        <v>134</v>
      </c>
      <c r="B157" s="8"/>
      <c r="C157" s="8"/>
      <c r="D157" s="10"/>
    </row>
    <row r="159" spans="1:6" ht="0.75" customHeight="1" x14ac:dyDescent="0.2"/>
    <row r="160" spans="1:6" hidden="1" x14ac:dyDescent="0.2"/>
    <row r="161" spans="1:6" hidden="1" x14ac:dyDescent="0.2"/>
    <row r="162" spans="1:6" hidden="1" x14ac:dyDescent="0.2"/>
    <row r="163" spans="1:6" hidden="1" x14ac:dyDescent="0.2"/>
    <row r="165" spans="1:6" x14ac:dyDescent="0.2">
      <c r="A165" s="9" t="s">
        <v>25</v>
      </c>
      <c r="B165" s="8" t="s">
        <v>5</v>
      </c>
      <c r="C165" s="8">
        <v>1</v>
      </c>
      <c r="D165" s="40">
        <v>77850</v>
      </c>
      <c r="E165" s="41"/>
      <c r="F165" t="s">
        <v>103</v>
      </c>
    </row>
    <row r="166" spans="1:6" ht="0.75" customHeight="1" x14ac:dyDescent="0.2">
      <c r="A166" s="9"/>
      <c r="B166" s="8"/>
      <c r="C166" s="8"/>
      <c r="D166" s="13"/>
    </row>
    <row r="167" spans="1:6" x14ac:dyDescent="0.2">
      <c r="A167" s="11" t="s">
        <v>105</v>
      </c>
      <c r="B167" s="8"/>
      <c r="C167" s="8"/>
      <c r="D167" s="10"/>
    </row>
    <row r="168" spans="1:6" x14ac:dyDescent="0.2">
      <c r="A168" s="11" t="s">
        <v>106</v>
      </c>
      <c r="B168" s="8"/>
      <c r="C168" s="8"/>
      <c r="D168" s="10"/>
    </row>
    <row r="169" spans="1:6" x14ac:dyDescent="0.2">
      <c r="A169" s="9" t="s">
        <v>107</v>
      </c>
      <c r="B169" s="8" t="s">
        <v>5</v>
      </c>
      <c r="C169" s="8">
        <v>1</v>
      </c>
      <c r="D169" s="40">
        <v>28625</v>
      </c>
      <c r="E169" s="41" t="s">
        <v>177</v>
      </c>
      <c r="F169" t="s">
        <v>108</v>
      </c>
    </row>
    <row r="170" spans="1:6" x14ac:dyDescent="0.2">
      <c r="A170" s="11"/>
      <c r="B170" s="8"/>
      <c r="C170" s="8"/>
      <c r="D170" s="10"/>
    </row>
    <row r="171" spans="1:6" x14ac:dyDescent="0.2">
      <c r="A171" s="11"/>
      <c r="B171" s="8"/>
      <c r="C171" s="8"/>
      <c r="D171" s="10"/>
    </row>
    <row r="172" spans="1:6" x14ac:dyDescent="0.2">
      <c r="A172" s="11"/>
      <c r="B172" s="8"/>
      <c r="C172" s="8"/>
      <c r="D172" s="10"/>
    </row>
    <row r="173" spans="1:6" x14ac:dyDescent="0.2">
      <c r="A173" s="9" t="s">
        <v>121</v>
      </c>
      <c r="B173" s="14" t="s">
        <v>5</v>
      </c>
      <c r="C173" s="14">
        <v>1</v>
      </c>
      <c r="D173" s="40">
        <v>100000</v>
      </c>
      <c r="E173" s="41" t="s">
        <v>168</v>
      </c>
      <c r="F173" s="11" t="s">
        <v>110</v>
      </c>
    </row>
    <row r="174" spans="1:6" x14ac:dyDescent="0.2">
      <c r="A174" s="11" t="s">
        <v>137</v>
      </c>
      <c r="B174" s="14"/>
      <c r="C174" s="14"/>
      <c r="D174" s="23"/>
      <c r="E174" s="11"/>
      <c r="F174" s="11"/>
    </row>
    <row r="175" spans="1:6" x14ac:dyDescent="0.2">
      <c r="A175" s="9" t="s">
        <v>32</v>
      </c>
      <c r="B175" s="8" t="s">
        <v>5</v>
      </c>
      <c r="C175" s="8">
        <v>1</v>
      </c>
      <c r="D175" s="17">
        <v>10386</v>
      </c>
      <c r="E175" s="20"/>
    </row>
    <row r="176" spans="1:6" x14ac:dyDescent="0.2">
      <c r="A176" s="11" t="s">
        <v>33</v>
      </c>
      <c r="B176" s="8"/>
      <c r="C176" s="8"/>
      <c r="D176" s="10"/>
    </row>
    <row r="177" spans="1:6" x14ac:dyDescent="0.2">
      <c r="A177" s="11" t="s">
        <v>109</v>
      </c>
      <c r="B177" s="8"/>
      <c r="C177" s="8"/>
      <c r="D177" s="10"/>
    </row>
    <row r="178" spans="1:6" x14ac:dyDescent="0.2">
      <c r="A178" s="11"/>
      <c r="B178" s="8"/>
      <c r="C178" s="8"/>
      <c r="D178" s="10"/>
    </row>
    <row r="179" spans="1:6" x14ac:dyDescent="0.2">
      <c r="A179" s="9" t="s">
        <v>36</v>
      </c>
      <c r="B179" s="8" t="s">
        <v>5</v>
      </c>
      <c r="C179" s="8">
        <v>1</v>
      </c>
      <c r="D179" s="17">
        <v>4500</v>
      </c>
    </row>
    <row r="180" spans="1:6" x14ac:dyDescent="0.2">
      <c r="A180" s="11" t="s">
        <v>122</v>
      </c>
      <c r="B180" s="8"/>
      <c r="C180" s="8"/>
      <c r="D180" s="10"/>
    </row>
    <row r="181" spans="1:6" x14ac:dyDescent="0.2">
      <c r="A181" s="9" t="s">
        <v>77</v>
      </c>
      <c r="B181" s="8" t="s">
        <v>17</v>
      </c>
      <c r="C181" s="8">
        <v>383</v>
      </c>
      <c r="D181" s="17">
        <v>3000</v>
      </c>
    </row>
    <row r="182" spans="1:6" x14ac:dyDescent="0.2">
      <c r="A182" s="11" t="s">
        <v>111</v>
      </c>
      <c r="B182" s="8"/>
      <c r="C182" s="8"/>
      <c r="D182" s="10"/>
      <c r="F182" t="s">
        <v>112</v>
      </c>
    </row>
    <row r="183" spans="1:6" x14ac:dyDescent="0.2">
      <c r="A183" s="9" t="s">
        <v>115</v>
      </c>
      <c r="B183" s="8" t="s">
        <v>5</v>
      </c>
      <c r="C183" s="8">
        <v>1</v>
      </c>
      <c r="D183" s="40">
        <v>69870</v>
      </c>
      <c r="E183" s="41" t="s">
        <v>174</v>
      </c>
    </row>
    <row r="184" spans="1:6" x14ac:dyDescent="0.2">
      <c r="A184" s="11" t="s">
        <v>113</v>
      </c>
      <c r="B184" s="8"/>
      <c r="C184" s="8"/>
      <c r="D184" s="10"/>
    </row>
    <row r="185" spans="1:6" x14ac:dyDescent="0.2">
      <c r="A185" s="11" t="s">
        <v>114</v>
      </c>
      <c r="B185" s="8"/>
      <c r="C185" s="8"/>
      <c r="D185" s="10"/>
    </row>
    <row r="186" spans="1:6" x14ac:dyDescent="0.2">
      <c r="A186" s="9" t="s">
        <v>45</v>
      </c>
      <c r="B186" s="8" t="s">
        <v>17</v>
      </c>
      <c r="C186" s="8">
        <v>1015</v>
      </c>
      <c r="D186" s="30">
        <v>41000</v>
      </c>
      <c r="F186" t="s">
        <v>185</v>
      </c>
    </row>
    <row r="187" spans="1:6" x14ac:dyDescent="0.2">
      <c r="A187" s="11" t="s">
        <v>116</v>
      </c>
      <c r="B187" s="8"/>
      <c r="C187" s="8"/>
      <c r="D187" s="17"/>
    </row>
    <row r="188" spans="1:6" x14ac:dyDescent="0.2">
      <c r="A188" s="11"/>
      <c r="B188" s="8"/>
      <c r="C188" s="8"/>
      <c r="D188" s="17"/>
    </row>
    <row r="189" spans="1:6" x14ac:dyDescent="0.2">
      <c r="A189" s="9" t="s">
        <v>48</v>
      </c>
      <c r="B189" s="8" t="s">
        <v>5</v>
      </c>
      <c r="C189" s="8">
        <v>1</v>
      </c>
      <c r="D189" s="40">
        <v>20300</v>
      </c>
      <c r="E189" s="39"/>
    </row>
    <row r="190" spans="1:6" x14ac:dyDescent="0.2">
      <c r="A190" s="11" t="s">
        <v>130</v>
      </c>
      <c r="D190" s="17"/>
    </row>
    <row r="191" spans="1:6" x14ac:dyDescent="0.2">
      <c r="A191" s="11"/>
      <c r="D191" s="17"/>
    </row>
    <row r="192" spans="1:6" x14ac:dyDescent="0.2">
      <c r="A192" s="9" t="s">
        <v>52</v>
      </c>
      <c r="B192" s="8"/>
      <c r="C192" s="8"/>
      <c r="D192" s="17"/>
    </row>
    <row r="193" spans="1:6" x14ac:dyDescent="0.2">
      <c r="A193" s="11" t="s">
        <v>117</v>
      </c>
      <c r="B193" s="8" t="s">
        <v>17</v>
      </c>
      <c r="C193" s="8">
        <v>2515</v>
      </c>
      <c r="D193" s="17">
        <v>7800</v>
      </c>
      <c r="F193" t="s">
        <v>131</v>
      </c>
    </row>
    <row r="194" spans="1:6" x14ac:dyDescent="0.2">
      <c r="A194" s="11"/>
      <c r="B194" s="18"/>
      <c r="C194" s="18"/>
      <c r="D194" s="17"/>
      <c r="E194" s="20"/>
      <c r="F194" s="20"/>
    </row>
    <row r="195" spans="1:6" x14ac:dyDescent="0.2">
      <c r="A195" s="11"/>
      <c r="B195" s="18"/>
      <c r="C195" s="18"/>
      <c r="D195" s="17"/>
      <c r="E195" s="20"/>
      <c r="F195" s="20"/>
    </row>
    <row r="196" spans="1:6" x14ac:dyDescent="0.2">
      <c r="A196" s="9" t="s">
        <v>118</v>
      </c>
      <c r="B196" s="8" t="s">
        <v>5</v>
      </c>
      <c r="C196" s="8">
        <v>1</v>
      </c>
      <c r="D196" s="17">
        <v>13350</v>
      </c>
      <c r="F196" t="s">
        <v>59</v>
      </c>
    </row>
    <row r="197" spans="1:6" x14ac:dyDescent="0.2">
      <c r="A197" s="9" t="s">
        <v>169</v>
      </c>
      <c r="B197" s="8" t="s">
        <v>5</v>
      </c>
      <c r="C197" s="8">
        <v>1</v>
      </c>
      <c r="D197" s="40">
        <v>26000</v>
      </c>
      <c r="E197" s="41"/>
      <c r="F197" t="s">
        <v>173</v>
      </c>
    </row>
    <row r="198" spans="1:6" x14ac:dyDescent="0.2">
      <c r="A198" s="11" t="s">
        <v>119</v>
      </c>
      <c r="B198" s="8"/>
      <c r="C198" s="8"/>
      <c r="D198" s="17"/>
    </row>
    <row r="199" spans="1:6" x14ac:dyDescent="0.2">
      <c r="A199" s="9" t="s">
        <v>60</v>
      </c>
      <c r="B199" s="8" t="s">
        <v>5</v>
      </c>
      <c r="C199" s="8">
        <v>1</v>
      </c>
      <c r="D199" s="17">
        <v>7000</v>
      </c>
      <c r="F199" t="s">
        <v>124</v>
      </c>
    </row>
    <row r="200" spans="1:6" s="11" customFormat="1" x14ac:dyDescent="0.2">
      <c r="A200" s="11" t="s">
        <v>123</v>
      </c>
      <c r="B200" s="14"/>
      <c r="C200" s="14"/>
      <c r="D200" s="17"/>
    </row>
    <row r="201" spans="1:6" x14ac:dyDescent="0.2">
      <c r="A201" s="9" t="s">
        <v>62</v>
      </c>
      <c r="B201" s="18"/>
      <c r="C201" s="18"/>
      <c r="D201" s="17"/>
      <c r="E201" s="20"/>
      <c r="F201" s="20"/>
    </row>
    <row r="202" spans="1:6" x14ac:dyDescent="0.2">
      <c r="A202" s="11" t="s">
        <v>125</v>
      </c>
      <c r="B202" t="s">
        <v>5</v>
      </c>
      <c r="C202">
        <v>1</v>
      </c>
      <c r="D202" s="17">
        <v>5000</v>
      </c>
      <c r="F202" t="s">
        <v>126</v>
      </c>
    </row>
    <row r="203" spans="1:6" x14ac:dyDescent="0.2">
      <c r="A203" s="9" t="s">
        <v>65</v>
      </c>
      <c r="B203" s="18"/>
      <c r="C203" s="18"/>
      <c r="D203" s="17"/>
    </row>
    <row r="204" spans="1:6" x14ac:dyDescent="0.2">
      <c r="A204" s="11"/>
      <c r="B204" s="8"/>
      <c r="C204" s="8"/>
      <c r="D204" s="17"/>
    </row>
    <row r="205" spans="1:6" x14ac:dyDescent="0.2">
      <c r="A205" s="11"/>
      <c r="B205" s="8"/>
      <c r="C205" s="8"/>
      <c r="D205" s="17"/>
    </row>
    <row r="206" spans="1:6" x14ac:dyDescent="0.2">
      <c r="A206" s="11"/>
      <c r="B206" s="8"/>
      <c r="C206" s="8"/>
      <c r="D206" s="17"/>
    </row>
    <row r="207" spans="1:6" x14ac:dyDescent="0.2">
      <c r="A207" s="9" t="s">
        <v>69</v>
      </c>
      <c r="B207" s="8" t="s">
        <v>5</v>
      </c>
      <c r="C207" s="8">
        <v>1</v>
      </c>
      <c r="D207" s="17">
        <v>120000</v>
      </c>
    </row>
    <row r="208" spans="1:6" x14ac:dyDescent="0.2">
      <c r="A208" s="11" t="s">
        <v>70</v>
      </c>
      <c r="B208" s="8"/>
      <c r="C208" s="8"/>
      <c r="D208" s="17"/>
    </row>
    <row r="209" spans="1:6" x14ac:dyDescent="0.2">
      <c r="A209" s="11" t="s">
        <v>127</v>
      </c>
      <c r="B209" s="8"/>
      <c r="C209" s="8"/>
      <c r="D209" s="17"/>
    </row>
    <row r="210" spans="1:6" x14ac:dyDescent="0.2">
      <c r="A210" s="11" t="s">
        <v>158</v>
      </c>
      <c r="B210" s="8"/>
      <c r="C210" s="8"/>
      <c r="D210" s="17"/>
    </row>
    <row r="211" spans="1:6" x14ac:dyDescent="0.2">
      <c r="A211" s="9" t="s">
        <v>145</v>
      </c>
      <c r="B211" s="8" t="s">
        <v>5</v>
      </c>
      <c r="C211" s="8">
        <v>1</v>
      </c>
      <c r="D211" s="13">
        <v>14200</v>
      </c>
      <c r="E211" s="39" t="s">
        <v>175</v>
      </c>
      <c r="F211" t="s">
        <v>152</v>
      </c>
    </row>
    <row r="212" spans="1:6" x14ac:dyDescent="0.2">
      <c r="A212" s="11" t="s">
        <v>128</v>
      </c>
      <c r="B212" s="8"/>
      <c r="C212" s="8"/>
      <c r="D212" s="17"/>
    </row>
    <row r="213" spans="1:6" x14ac:dyDescent="0.2">
      <c r="A213" s="11" t="s">
        <v>132</v>
      </c>
      <c r="B213" s="8"/>
      <c r="C213" s="8"/>
      <c r="D213" s="17"/>
    </row>
    <row r="214" spans="1:6" hidden="1" x14ac:dyDescent="0.2">
      <c r="A214" s="11"/>
      <c r="B214" s="8"/>
      <c r="C214" s="8"/>
      <c r="D214" s="17"/>
    </row>
    <row r="215" spans="1:6" x14ac:dyDescent="0.2">
      <c r="A215" s="9" t="s">
        <v>146</v>
      </c>
      <c r="B215" s="8" t="s">
        <v>5</v>
      </c>
      <c r="C215" s="8">
        <v>1</v>
      </c>
      <c r="D215" s="40">
        <v>35000</v>
      </c>
      <c r="E215" s="41"/>
      <c r="F215" t="s">
        <v>150</v>
      </c>
    </row>
    <row r="216" spans="1:6" ht="14.25" customHeight="1" x14ac:dyDescent="0.2">
      <c r="A216" s="11" t="s">
        <v>133</v>
      </c>
      <c r="B216" s="8"/>
      <c r="C216" s="8"/>
      <c r="D216" s="17"/>
    </row>
    <row r="217" spans="1:6" hidden="1" x14ac:dyDescent="0.2">
      <c r="A217" s="11"/>
      <c r="B217" s="8"/>
      <c r="C217" s="8"/>
      <c r="D217" s="17"/>
    </row>
    <row r="218" spans="1:6" x14ac:dyDescent="0.2">
      <c r="A218" t="s">
        <v>151</v>
      </c>
      <c r="D218" s="17"/>
    </row>
    <row r="219" spans="1:6" x14ac:dyDescent="0.2">
      <c r="D219" s="17"/>
    </row>
    <row r="220" spans="1:6" ht="19" x14ac:dyDescent="0.25">
      <c r="A220" s="38" t="s">
        <v>143</v>
      </c>
      <c r="B220" s="25"/>
      <c r="C220" s="25"/>
      <c r="D220" s="26">
        <f>SUM(D149:D219)</f>
        <v>589744</v>
      </c>
    </row>
    <row r="224" spans="1:6" ht="16" x14ac:dyDescent="0.2">
      <c r="A224" s="27" t="s">
        <v>144</v>
      </c>
      <c r="B224" s="28"/>
      <c r="C224" s="28"/>
      <c r="D224" s="29">
        <f>SUM(D220+D147+D77)</f>
        <v>2688627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Tipton High School Phase 1 Reno</vt:lpstr>
      <vt:lpstr>Buildings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Whitaker</dc:creator>
  <cp:lastModifiedBy>Microsoft Office User</cp:lastModifiedBy>
  <dcterms:created xsi:type="dcterms:W3CDTF">2021-01-05T17:50:51Z</dcterms:created>
  <dcterms:modified xsi:type="dcterms:W3CDTF">2022-03-14T14:06:02Z</dcterms:modified>
</cp:coreProperties>
</file>