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 activeTab="6"/>
  </bookViews>
  <sheets>
    <sheet name="Jan" sheetId="1" r:id="rId1"/>
    <sheet name="April 2021" sheetId="2" r:id="rId2"/>
    <sheet name="May 2021" sheetId="3" r:id="rId3"/>
    <sheet name="June 2021" sheetId="4" r:id="rId4"/>
    <sheet name="July 2021" sheetId="5" r:id="rId5"/>
    <sheet name="October" sheetId="6" r:id="rId6"/>
    <sheet name="November" sheetId="7" r:id="rId7"/>
  </sheets>
  <calcPr calcId="162913"/>
</workbook>
</file>

<file path=xl/calcChain.xml><?xml version="1.0" encoding="utf-8"?>
<calcChain xmlns="http://schemas.openxmlformats.org/spreadsheetml/2006/main">
  <c r="M27" i="7" l="1"/>
  <c r="J27" i="7"/>
  <c r="I27" i="7"/>
  <c r="F27" i="7"/>
  <c r="E27" i="7"/>
  <c r="B27" i="7"/>
  <c r="N26" i="7"/>
  <c r="M25" i="7"/>
  <c r="L25" i="7"/>
  <c r="L27" i="7" s="1"/>
  <c r="K25" i="7"/>
  <c r="K27" i="7" s="1"/>
  <c r="J25" i="7"/>
  <c r="I25" i="7"/>
  <c r="H25" i="7"/>
  <c r="H27" i="7" s="1"/>
  <c r="G25" i="7"/>
  <c r="G27" i="7" s="1"/>
  <c r="F25" i="7"/>
  <c r="E25" i="7"/>
  <c r="D25" i="7"/>
  <c r="D27" i="7" s="1"/>
  <c r="C25" i="7"/>
  <c r="C27" i="7" s="1"/>
  <c r="B25" i="7"/>
  <c r="N25" i="7" s="1"/>
  <c r="N23" i="7"/>
  <c r="N22" i="7"/>
  <c r="N21" i="7"/>
  <c r="P16" i="7"/>
  <c r="M16" i="7"/>
  <c r="L16" i="7"/>
  <c r="K16" i="7"/>
  <c r="J16" i="7"/>
  <c r="I16" i="7"/>
  <c r="H16" i="7"/>
  <c r="G16" i="7"/>
  <c r="F16" i="7"/>
  <c r="E16" i="7"/>
  <c r="D16" i="7"/>
  <c r="C16" i="7"/>
  <c r="B16" i="7"/>
  <c r="B29" i="7" s="1"/>
  <c r="C9" i="7" s="1"/>
  <c r="C29" i="7" s="1"/>
  <c r="D9" i="7" s="1"/>
  <c r="D29" i="7" s="1"/>
  <c r="E9" i="7" s="1"/>
  <c r="E29" i="7" s="1"/>
  <c r="F9" i="7" s="1"/>
  <c r="F29" i="7" s="1"/>
  <c r="G9" i="7" s="1"/>
  <c r="G29" i="7" s="1"/>
  <c r="H9" i="7" s="1"/>
  <c r="H29" i="7" s="1"/>
  <c r="I9" i="7" s="1"/>
  <c r="I29" i="7" s="1"/>
  <c r="J9" i="7" s="1"/>
  <c r="J29" i="7" s="1"/>
  <c r="K9" i="7" s="1"/>
  <c r="K29" i="7" s="1"/>
  <c r="L9" i="7" s="1"/>
  <c r="N15" i="7"/>
  <c r="N14" i="7"/>
  <c r="N13" i="7"/>
  <c r="N12" i="7"/>
  <c r="L29" i="7" l="1"/>
  <c r="M9" i="7" s="1"/>
  <c r="M29" i="7" s="1"/>
  <c r="N27" i="7"/>
  <c r="N16" i="7"/>
  <c r="J27" i="6"/>
  <c r="H27" i="6"/>
  <c r="G27" i="6"/>
  <c r="F27" i="6"/>
  <c r="D27" i="6"/>
  <c r="C27" i="6"/>
  <c r="B27" i="6"/>
  <c r="N26" i="6"/>
  <c r="M25" i="6"/>
  <c r="M27" i="6" s="1"/>
  <c r="L25" i="6"/>
  <c r="L27" i="6" s="1"/>
  <c r="K25" i="6"/>
  <c r="K27" i="6" s="1"/>
  <c r="J25" i="6"/>
  <c r="I25" i="6"/>
  <c r="I27" i="6" s="1"/>
  <c r="H25" i="6"/>
  <c r="G25" i="6"/>
  <c r="F25" i="6"/>
  <c r="E25" i="6"/>
  <c r="E27" i="6" s="1"/>
  <c r="D25" i="6"/>
  <c r="C25" i="6"/>
  <c r="B25" i="6"/>
  <c r="N23" i="6"/>
  <c r="N22" i="6"/>
  <c r="N21" i="6"/>
  <c r="P16" i="6"/>
  <c r="M16" i="6"/>
  <c r="L16" i="6"/>
  <c r="K16" i="6"/>
  <c r="J16" i="6"/>
  <c r="I16" i="6"/>
  <c r="H16" i="6"/>
  <c r="G16" i="6"/>
  <c r="F16" i="6"/>
  <c r="E16" i="6"/>
  <c r="D16" i="6"/>
  <c r="C16" i="6"/>
  <c r="B16" i="6"/>
  <c r="B29" i="6" s="1"/>
  <c r="C9" i="6" s="1"/>
  <c r="C29" i="6" s="1"/>
  <c r="D9" i="6" s="1"/>
  <c r="D29" i="6" s="1"/>
  <c r="E9" i="6" s="1"/>
  <c r="E29" i="6" s="1"/>
  <c r="F9" i="6" s="1"/>
  <c r="F29" i="6" s="1"/>
  <c r="G9" i="6" s="1"/>
  <c r="G29" i="6" s="1"/>
  <c r="H9" i="6" s="1"/>
  <c r="H29" i="6" s="1"/>
  <c r="I9" i="6" s="1"/>
  <c r="I29" i="6" s="1"/>
  <c r="J9" i="6" s="1"/>
  <c r="J29" i="6" s="1"/>
  <c r="K9" i="6" s="1"/>
  <c r="N15" i="6"/>
  <c r="N14" i="6"/>
  <c r="N13" i="6"/>
  <c r="N12" i="6"/>
  <c r="N25" i="6" l="1"/>
  <c r="K29" i="6"/>
  <c r="L9" i="6" s="1"/>
  <c r="L29" i="6" s="1"/>
  <c r="M9" i="6" s="1"/>
  <c r="M29" i="6" s="1"/>
  <c r="N27" i="6"/>
  <c r="N16" i="6"/>
  <c r="K27" i="5"/>
  <c r="G27" i="5"/>
  <c r="F27" i="5"/>
  <c r="C27" i="5"/>
  <c r="B27" i="5"/>
  <c r="N26" i="5"/>
  <c r="P25" i="5"/>
  <c r="M25" i="5"/>
  <c r="M27" i="5" s="1"/>
  <c r="L25" i="5"/>
  <c r="L27" i="5" s="1"/>
  <c r="K25" i="5"/>
  <c r="J25" i="5"/>
  <c r="J27" i="5" s="1"/>
  <c r="I25" i="5"/>
  <c r="I27" i="5" s="1"/>
  <c r="H25" i="5"/>
  <c r="H27" i="5" s="1"/>
  <c r="G25" i="5"/>
  <c r="F25" i="5"/>
  <c r="E25" i="5"/>
  <c r="E27" i="5" s="1"/>
  <c r="D25" i="5"/>
  <c r="D27" i="5" s="1"/>
  <c r="C25" i="5"/>
  <c r="B25" i="5"/>
  <c r="N25" i="5" s="1"/>
  <c r="N23" i="5"/>
  <c r="N22" i="5"/>
  <c r="N21" i="5"/>
  <c r="P16" i="5"/>
  <c r="M16" i="5"/>
  <c r="L16" i="5"/>
  <c r="K16" i="5"/>
  <c r="J16" i="5"/>
  <c r="I16" i="5"/>
  <c r="H16" i="5"/>
  <c r="G16" i="5"/>
  <c r="F16" i="5"/>
  <c r="E16" i="5"/>
  <c r="D16" i="5"/>
  <c r="C16" i="5"/>
  <c r="B16" i="5"/>
  <c r="B29" i="5" s="1"/>
  <c r="C9" i="5" s="1"/>
  <c r="C29" i="5" s="1"/>
  <c r="D9" i="5" s="1"/>
  <c r="D29" i="5" s="1"/>
  <c r="E9" i="5" s="1"/>
  <c r="E29" i="5" s="1"/>
  <c r="F9" i="5" s="1"/>
  <c r="F29" i="5" s="1"/>
  <c r="G9" i="5" s="1"/>
  <c r="G29" i="5" s="1"/>
  <c r="H9" i="5" s="1"/>
  <c r="H29" i="5" s="1"/>
  <c r="I9" i="5" s="1"/>
  <c r="N15" i="5"/>
  <c r="N14" i="5"/>
  <c r="N13" i="5"/>
  <c r="N12" i="5"/>
  <c r="I29" i="5" l="1"/>
  <c r="J9" i="5" s="1"/>
  <c r="J29" i="5" s="1"/>
  <c r="K9" i="5" s="1"/>
  <c r="K29" i="5" s="1"/>
  <c r="L9" i="5" s="1"/>
  <c r="L29" i="5" s="1"/>
  <c r="M9" i="5" s="1"/>
  <c r="M29" i="5" s="1"/>
  <c r="N27" i="5"/>
  <c r="N16" i="5"/>
  <c r="K27" i="4"/>
  <c r="C27" i="4"/>
  <c r="N26" i="4"/>
  <c r="P25" i="4"/>
  <c r="M25" i="4"/>
  <c r="M27" i="4" s="1"/>
  <c r="L25" i="4"/>
  <c r="L27" i="4" s="1"/>
  <c r="K25" i="4"/>
  <c r="J25" i="4"/>
  <c r="J27" i="4" s="1"/>
  <c r="I25" i="4"/>
  <c r="I27" i="4" s="1"/>
  <c r="H25" i="4"/>
  <c r="H27" i="4" s="1"/>
  <c r="G25" i="4"/>
  <c r="G27" i="4" s="1"/>
  <c r="F25" i="4"/>
  <c r="F27" i="4" s="1"/>
  <c r="E25" i="4"/>
  <c r="E27" i="4" s="1"/>
  <c r="D25" i="4"/>
  <c r="D27" i="4" s="1"/>
  <c r="C25" i="4"/>
  <c r="B25" i="4"/>
  <c r="B27" i="4" s="1"/>
  <c r="N23" i="4"/>
  <c r="N22" i="4"/>
  <c r="N21" i="4"/>
  <c r="P16" i="4"/>
  <c r="M16" i="4"/>
  <c r="L16" i="4"/>
  <c r="K16" i="4"/>
  <c r="J16" i="4"/>
  <c r="I16" i="4"/>
  <c r="H16" i="4"/>
  <c r="G16" i="4"/>
  <c r="F16" i="4"/>
  <c r="E16" i="4"/>
  <c r="D16" i="4"/>
  <c r="C16" i="4"/>
  <c r="B16" i="4"/>
  <c r="N15" i="4"/>
  <c r="N14" i="4"/>
  <c r="N13" i="4"/>
  <c r="N12" i="4"/>
  <c r="N16" i="4" l="1"/>
  <c r="N27" i="4"/>
  <c r="N25" i="4"/>
  <c r="B29" i="4"/>
  <c r="C9" i="4" s="1"/>
  <c r="C29" i="4" s="1"/>
  <c r="D9" i="4" s="1"/>
  <c r="D29" i="4" s="1"/>
  <c r="E9" i="4" s="1"/>
  <c r="E29" i="4" s="1"/>
  <c r="F9" i="4" s="1"/>
  <c r="F29" i="4" s="1"/>
  <c r="G9" i="4" s="1"/>
  <c r="G29" i="4" s="1"/>
  <c r="H9" i="4" s="1"/>
  <c r="H29" i="4" s="1"/>
  <c r="I9" i="4" s="1"/>
  <c r="I29" i="4" s="1"/>
  <c r="J9" i="4" s="1"/>
  <c r="J29" i="4" s="1"/>
  <c r="K9" i="4" s="1"/>
  <c r="K29" i="4" s="1"/>
  <c r="L9" i="4" s="1"/>
  <c r="L29" i="4" s="1"/>
  <c r="M9" i="4" s="1"/>
  <c r="M29" i="4" s="1"/>
  <c r="L27" i="3"/>
  <c r="K27" i="3"/>
  <c r="J27" i="3"/>
  <c r="H27" i="3"/>
  <c r="G27" i="3"/>
  <c r="D27" i="3"/>
  <c r="C27" i="3"/>
  <c r="B27" i="3"/>
  <c r="N26" i="3"/>
  <c r="P25" i="3"/>
  <c r="M25" i="3"/>
  <c r="M27" i="3" s="1"/>
  <c r="L25" i="3"/>
  <c r="K25" i="3"/>
  <c r="J25" i="3"/>
  <c r="I25" i="3"/>
  <c r="I27" i="3" s="1"/>
  <c r="H25" i="3"/>
  <c r="G25" i="3"/>
  <c r="F25" i="3"/>
  <c r="F27" i="3" s="1"/>
  <c r="E25" i="3"/>
  <c r="E27" i="3" s="1"/>
  <c r="D25" i="3"/>
  <c r="C25" i="3"/>
  <c r="B25" i="3"/>
  <c r="N23" i="3"/>
  <c r="N22" i="3"/>
  <c r="N21" i="3"/>
  <c r="P16" i="3"/>
  <c r="M16" i="3"/>
  <c r="L16" i="3"/>
  <c r="K16" i="3"/>
  <c r="J16" i="3"/>
  <c r="I16" i="3"/>
  <c r="H16" i="3"/>
  <c r="G16" i="3"/>
  <c r="F16" i="3"/>
  <c r="E16" i="3"/>
  <c r="D16" i="3"/>
  <c r="C16" i="3"/>
  <c r="B16" i="3"/>
  <c r="B29" i="3" s="1"/>
  <c r="C9" i="3" s="1"/>
  <c r="C29" i="3" s="1"/>
  <c r="D9" i="3" s="1"/>
  <c r="D29" i="3" s="1"/>
  <c r="E9" i="3" s="1"/>
  <c r="E29" i="3" s="1"/>
  <c r="F9" i="3" s="1"/>
  <c r="N15" i="3"/>
  <c r="N14" i="3"/>
  <c r="N13" i="3"/>
  <c r="N12" i="3"/>
  <c r="N25" i="3" l="1"/>
  <c r="F29" i="3"/>
  <c r="G9" i="3" s="1"/>
  <c r="G29" i="3" s="1"/>
  <c r="H9" i="3" s="1"/>
  <c r="H29" i="3" s="1"/>
  <c r="I9" i="3" s="1"/>
  <c r="I29" i="3" s="1"/>
  <c r="J9" i="3" s="1"/>
  <c r="J29" i="3" s="1"/>
  <c r="K9" i="3" s="1"/>
  <c r="K29" i="3" s="1"/>
  <c r="L9" i="3" s="1"/>
  <c r="L29" i="3" s="1"/>
  <c r="M9" i="3" s="1"/>
  <c r="M29" i="3" s="1"/>
  <c r="N27" i="3"/>
  <c r="N16" i="3"/>
  <c r="M27" i="2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<sst xmlns="http://schemas.openxmlformats.org/spreadsheetml/2006/main" count="408" uniqueCount="38">
  <si>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</si>
  <si>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</si>
  <si>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</si>
  <si>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</si>
  <si>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</si>
  <si>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</si>
  <si>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</si>
  <si>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</si>
  <si>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</si>
  <si>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</si>
  <si>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</si>
  <si>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</si>
  <si>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</si>
  <si>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</si>
  <si>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</si>
  <si>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</si>
  <si>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</si>
  <si>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</si>
  <si>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</si>
  <si>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</si>
  <si>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</si>
  <si>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</si>
  <si>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</si>
  <si>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</si>
  <si>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</si>
  <si>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</si>
  <si>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</si>
  <si>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</si>
  <si>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</si>
  <si>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</si>
  <si>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</si>
  <si>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</si>
  <si>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</si>
  <si>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</si>
  <si>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</si>
  <si>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</si>
  <si>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</si>
  <si>
    <t>$850,000 additional appropriation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</si>
</sst>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F29" sqref="F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-101899.89000000025</v>
      </c>
      <c r="I9" s="3">
        <f t="shared" si="0"/>
        <v>-53043.890000000247</v>
      </c>
      <c r="J9" s="3">
        <f t="shared" si="0"/>
        <v>-19171.890000000247</v>
      </c>
      <c r="K9" s="3">
        <f t="shared" si="0"/>
        <v>14700.109999999753</v>
      </c>
      <c r="L9" s="3">
        <f t="shared" si="0"/>
        <v>-280485.89000000025</v>
      </c>
      <c r="M9" s="3">
        <f t="shared" si="0"/>
        <v>-246615.89000000025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9556804.3399999999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103469.72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145895.25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36474.85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9842644.1600000001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6899169.5800000001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1962236.82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721983.65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9583390.0500000007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10258390.050000001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-101899.89000000025</v>
      </c>
      <c r="H29" s="15">
        <f t="shared" si="4"/>
        <v>-53043.890000000247</v>
      </c>
      <c r="I29" s="15">
        <f t="shared" si="4"/>
        <v>-19171.890000000247</v>
      </c>
      <c r="J29" s="15">
        <f t="shared" si="4"/>
        <v>14700.109999999753</v>
      </c>
      <c r="K29" s="15">
        <f t="shared" si="4"/>
        <v>-280485.89000000025</v>
      </c>
      <c r="L29" s="15">
        <f t="shared" si="4"/>
        <v>-246615.89000000025</v>
      </c>
      <c r="M29" s="15">
        <f t="shared" si="4"/>
        <v>-212745.89000000025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G24" sqref="G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211307.72999999998</v>
      </c>
      <c r="J9" s="3">
        <f t="shared" si="0"/>
        <v>245179.72999999998</v>
      </c>
      <c r="K9" s="3">
        <f t="shared" si="0"/>
        <v>279051.73</v>
      </c>
      <c r="L9" s="3">
        <f t="shared" si="0"/>
        <v>-16134.270000000019</v>
      </c>
      <c r="M9" s="3">
        <f t="shared" si="0"/>
        <v>17735.729999999981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9556602.6699999999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429645.99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31731.71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10163875.370000001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6921246.5800000001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1954618.82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764404.24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9640269.6400000006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10315269.640000001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211307.72999999998</v>
      </c>
      <c r="I29" s="15">
        <f t="shared" si="4"/>
        <v>245179.72999999998</v>
      </c>
      <c r="J29" s="15">
        <f t="shared" si="4"/>
        <v>279051.73</v>
      </c>
      <c r="K29" s="15">
        <f t="shared" si="4"/>
        <v>-16134.270000000019</v>
      </c>
      <c r="L29" s="15">
        <f t="shared" si="4"/>
        <v>17735.729999999981</v>
      </c>
      <c r="M29" s="15">
        <f t="shared" si="4"/>
        <v>51605.729999999981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J14" sqref="J1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31" t="s">
        <v>36</v>
      </c>
      <c r="I6" s="31" t="s">
        <v>36</v>
      </c>
      <c r="J6" s="31" t="s">
        <v>36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248717.65000000002</v>
      </c>
      <c r="J9" s="3">
        <f t="shared" si="0"/>
        <v>232406.43000000005</v>
      </c>
      <c r="K9" s="3">
        <f t="shared" si="0"/>
        <v>327249.77000000014</v>
      </c>
      <c r="L9" s="3">
        <f t="shared" si="0"/>
        <v>32063.770000000019</v>
      </c>
      <c r="M9" s="3">
        <f t="shared" si="0"/>
        <v>65933.770000000019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817974.92</v>
      </c>
      <c r="I12" s="5">
        <v>817974.92</v>
      </c>
      <c r="J12" s="5">
        <v>817974.92</v>
      </c>
      <c r="K12" s="5">
        <v>795103</v>
      </c>
      <c r="L12" s="5">
        <v>795103</v>
      </c>
      <c r="M12" s="5">
        <v>795103</v>
      </c>
      <c r="N12" s="6">
        <f>SUM(B12:M12)</f>
        <v>9625218.4299999997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1708</v>
      </c>
      <c r="I13" s="5">
        <v>2710</v>
      </c>
      <c r="J13" s="5">
        <v>67082.039999999994</v>
      </c>
      <c r="K13" s="5">
        <v>9457</v>
      </c>
      <c r="L13" s="5">
        <v>9457</v>
      </c>
      <c r="M13" s="5">
        <v>9457</v>
      </c>
      <c r="N13" s="6">
        <f>SUM(B13:M13)</f>
        <v>472772.02999999997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237</v>
      </c>
      <c r="I15" s="5">
        <v>233</v>
      </c>
      <c r="J15" s="5">
        <v>167.48</v>
      </c>
      <c r="K15" s="5">
        <v>5000</v>
      </c>
      <c r="L15" s="5">
        <v>5000</v>
      </c>
      <c r="M15" s="5">
        <v>5000</v>
      </c>
      <c r="N15" s="6">
        <f>SUM(B15:M15)</f>
        <v>17369.190000000002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832077.92</v>
      </c>
      <c r="I16" s="19">
        <f t="shared" si="1"/>
        <v>833075.92</v>
      </c>
      <c r="J16" s="19">
        <f t="shared" si="1"/>
        <v>897382.44000000006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10261254.65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518114</v>
      </c>
      <c r="I21" s="3">
        <v>549990</v>
      </c>
      <c r="J21" s="3">
        <v>556282.5</v>
      </c>
      <c r="K21" s="3">
        <v>790000</v>
      </c>
      <c r="L21" s="3">
        <v>499983</v>
      </c>
      <c r="M21" s="3">
        <v>499983</v>
      </c>
      <c r="N21" s="6">
        <f>SUM(B21:M21)</f>
        <v>7060668.0800000001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147891</v>
      </c>
      <c r="I22" s="3">
        <v>204446</v>
      </c>
      <c r="J22" s="3">
        <v>152781.26999999999</v>
      </c>
      <c r="K22" s="3">
        <v>196000</v>
      </c>
      <c r="L22" s="3">
        <v>156960</v>
      </c>
      <c r="M22" s="3">
        <v>156960</v>
      </c>
      <c r="N22" s="6">
        <f>SUM(B22:M22)</f>
        <v>1988857.09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4807</v>
      </c>
      <c r="I23" s="3">
        <v>19951.14</v>
      </c>
      <c r="J23" s="3">
        <v>18475.330000000002</v>
      </c>
      <c r="K23" s="3">
        <v>55904</v>
      </c>
      <c r="L23" s="3">
        <v>55905</v>
      </c>
      <c r="M23" s="3">
        <v>55905</v>
      </c>
      <c r="N23" s="6">
        <f>SUM(B23:M23)</f>
        <v>639925.71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670812</v>
      </c>
      <c r="I25" s="19">
        <f t="shared" si="2"/>
        <v>774387.14</v>
      </c>
      <c r="J25" s="19">
        <f t="shared" si="2"/>
        <v>727539.1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9689450.879999999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745812</v>
      </c>
      <c r="I27" s="20">
        <f t="shared" si="3"/>
        <v>849387.14</v>
      </c>
      <c r="J27" s="20">
        <f t="shared" si="3"/>
        <v>802539.1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10364450.879999999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248717.65000000002</v>
      </c>
      <c r="I29" s="15">
        <f t="shared" si="4"/>
        <v>232406.43000000005</v>
      </c>
      <c r="J29" s="15">
        <f t="shared" si="4"/>
        <v>327249.77000000014</v>
      </c>
      <c r="K29" s="15">
        <f t="shared" si="4"/>
        <v>32063.770000000019</v>
      </c>
      <c r="L29" s="15">
        <f t="shared" si="4"/>
        <v>65933.770000000019</v>
      </c>
      <c r="M29" s="15">
        <f t="shared" si="4"/>
        <v>99803.770000000019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M29" sqref="M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31" t="s">
        <v>36</v>
      </c>
      <c r="I6" s="31" t="s">
        <v>36</v>
      </c>
      <c r="J6" s="31" t="s">
        <v>36</v>
      </c>
      <c r="K6" s="31" t="s">
        <v>36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248717.65000000002</v>
      </c>
      <c r="J9" s="3">
        <f t="shared" si="0"/>
        <v>232406.43000000005</v>
      </c>
      <c r="K9" s="3">
        <f t="shared" si="0"/>
        <v>327249.77000000014</v>
      </c>
      <c r="L9" s="3">
        <f t="shared" si="0"/>
        <v>-44812.879999999888</v>
      </c>
      <c r="M9" s="3">
        <f t="shared" si="0"/>
        <v>-135277.87999999989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817974.92</v>
      </c>
      <c r="I12" s="5">
        <v>817974.92</v>
      </c>
      <c r="J12" s="5">
        <v>817974.92</v>
      </c>
      <c r="K12" s="5">
        <v>817975</v>
      </c>
      <c r="L12" s="5">
        <v>817975</v>
      </c>
      <c r="M12" s="5">
        <v>817975</v>
      </c>
      <c r="N12" s="6">
        <f>SUM(B12:M12)</f>
        <v>9693834.4299999997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1708</v>
      </c>
      <c r="I13" s="5">
        <v>2710</v>
      </c>
      <c r="J13" s="5">
        <v>67082.039999999994</v>
      </c>
      <c r="K13" s="5">
        <v>3604.09</v>
      </c>
      <c r="L13" s="5">
        <v>1500</v>
      </c>
      <c r="M13" s="5">
        <v>1500</v>
      </c>
      <c r="N13" s="6">
        <f>SUM(B13:M13)</f>
        <v>451005.12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237</v>
      </c>
      <c r="I15" s="5">
        <v>233</v>
      </c>
      <c r="J15" s="5">
        <v>167.48</v>
      </c>
      <c r="K15" s="5">
        <v>153</v>
      </c>
      <c r="L15" s="5">
        <v>150</v>
      </c>
      <c r="M15" s="5">
        <v>150</v>
      </c>
      <c r="N15" s="6">
        <f>SUM(B15:M15)</f>
        <v>2822.19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832077.92</v>
      </c>
      <c r="I16" s="19">
        <f t="shared" si="1"/>
        <v>833075.92</v>
      </c>
      <c r="J16" s="19">
        <f t="shared" si="1"/>
        <v>897382.44000000006</v>
      </c>
      <c r="K16" s="19">
        <f t="shared" si="1"/>
        <v>833890.09</v>
      </c>
      <c r="L16" s="19">
        <f t="shared" si="1"/>
        <v>831783</v>
      </c>
      <c r="M16" s="19">
        <f>SUM(M12:M15)</f>
        <v>831783</v>
      </c>
      <c r="N16" s="20">
        <f>SUM(B16:M16)</f>
        <v>10293556.74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518114</v>
      </c>
      <c r="I21" s="3">
        <v>549990</v>
      </c>
      <c r="J21" s="3">
        <v>556282.5</v>
      </c>
      <c r="K21" s="3">
        <v>812769.56</v>
      </c>
      <c r="L21" s="3">
        <v>598876</v>
      </c>
      <c r="M21" s="3">
        <v>598876</v>
      </c>
      <c r="N21" s="6">
        <f>SUM(B21:M21)</f>
        <v>7281223.6400000006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147891</v>
      </c>
      <c r="I22" s="3">
        <v>204446</v>
      </c>
      <c r="J22" s="3">
        <v>152781.26999999999</v>
      </c>
      <c r="K22" s="3">
        <v>197881</v>
      </c>
      <c r="L22" s="3">
        <v>158876</v>
      </c>
      <c r="M22" s="3">
        <v>158876</v>
      </c>
      <c r="N22" s="6">
        <f>SUM(B22:M22)</f>
        <v>1994570.09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4807</v>
      </c>
      <c r="I23" s="3">
        <v>19951.14</v>
      </c>
      <c r="J23" s="3">
        <v>18475.330000000002</v>
      </c>
      <c r="K23" s="3">
        <v>120302.18</v>
      </c>
      <c r="L23" s="3">
        <v>89496</v>
      </c>
      <c r="M23" s="3">
        <v>89496</v>
      </c>
      <c r="N23" s="6">
        <f>SUM(B23:M23)</f>
        <v>771505.89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670812</v>
      </c>
      <c r="I25" s="19">
        <f t="shared" si="2"/>
        <v>774387.14</v>
      </c>
      <c r="J25" s="19">
        <f t="shared" si="2"/>
        <v>727539.1</v>
      </c>
      <c r="K25" s="19">
        <f t="shared" si="2"/>
        <v>1130952.74</v>
      </c>
      <c r="L25" s="19">
        <f t="shared" si="2"/>
        <v>847248</v>
      </c>
      <c r="M25" s="19">
        <f t="shared" si="2"/>
        <v>847248</v>
      </c>
      <c r="N25" s="20">
        <f>SUM(B25:M25)</f>
        <v>10047299.619999999</v>
      </c>
      <c r="P25" s="19">
        <v>10047300</v>
      </c>
      <c r="Q25" s="10" t="s">
        <v>37</v>
      </c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745812</v>
      </c>
      <c r="I27" s="20">
        <f t="shared" si="3"/>
        <v>849387.14</v>
      </c>
      <c r="J27" s="20">
        <f t="shared" si="3"/>
        <v>802539.1</v>
      </c>
      <c r="K27" s="20">
        <f t="shared" si="3"/>
        <v>1205952.74</v>
      </c>
      <c r="L27" s="20">
        <f t="shared" si="3"/>
        <v>922248</v>
      </c>
      <c r="M27" s="20">
        <f t="shared" si="3"/>
        <v>922248</v>
      </c>
      <c r="N27" s="20">
        <f>SUM(B27:M27)</f>
        <v>10722299.619999999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248717.65000000002</v>
      </c>
      <c r="I29" s="15">
        <f t="shared" si="4"/>
        <v>232406.43000000005</v>
      </c>
      <c r="J29" s="15">
        <f t="shared" si="4"/>
        <v>327249.77000000014</v>
      </c>
      <c r="K29" s="15">
        <f t="shared" si="4"/>
        <v>-44812.879999999888</v>
      </c>
      <c r="L29" s="15">
        <f t="shared" si="4"/>
        <v>-135277.87999999989</v>
      </c>
      <c r="M29" s="15">
        <f t="shared" si="4"/>
        <v>-225742.87999999989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topLeftCell="A10" workbookViewId="0">
      <selection activeCell="L24" sqref="L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31" t="s">
        <v>36</v>
      </c>
      <c r="I6" s="31" t="s">
        <v>36</v>
      </c>
      <c r="J6" s="31" t="s">
        <v>36</v>
      </c>
      <c r="K6" s="31" t="s">
        <v>36</v>
      </c>
      <c r="L6" s="31" t="s">
        <v>36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248717.65000000002</v>
      </c>
      <c r="J9" s="3">
        <f t="shared" si="0"/>
        <v>232406.43000000005</v>
      </c>
      <c r="K9" s="3">
        <f t="shared" si="0"/>
        <v>327249.77000000014</v>
      </c>
      <c r="L9" s="3">
        <f t="shared" si="0"/>
        <v>-44812.879999999888</v>
      </c>
      <c r="M9" s="3">
        <f t="shared" si="0"/>
        <v>24561.800000000163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817974.92</v>
      </c>
      <c r="I12" s="5">
        <v>817974.92</v>
      </c>
      <c r="J12" s="5">
        <v>817974.92</v>
      </c>
      <c r="K12" s="5">
        <v>817975</v>
      </c>
      <c r="L12" s="5">
        <v>899344.42</v>
      </c>
      <c r="M12" s="5">
        <v>817975</v>
      </c>
      <c r="N12" s="6">
        <f>SUM(B12:M12)</f>
        <v>9775203.8499999996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1708</v>
      </c>
      <c r="I13" s="5">
        <v>2710</v>
      </c>
      <c r="J13" s="5">
        <v>67082.039999999994</v>
      </c>
      <c r="K13" s="5">
        <v>3604.09</v>
      </c>
      <c r="L13" s="5">
        <v>26913.02</v>
      </c>
      <c r="M13" s="5">
        <v>1500</v>
      </c>
      <c r="N13" s="6">
        <f>SUM(B13:M13)</f>
        <v>476418.14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237</v>
      </c>
      <c r="I15" s="5">
        <v>233</v>
      </c>
      <c r="J15" s="5">
        <v>167.48</v>
      </c>
      <c r="K15" s="5">
        <v>153</v>
      </c>
      <c r="L15" s="5">
        <v>166.87</v>
      </c>
      <c r="M15" s="5">
        <v>150</v>
      </c>
      <c r="N15" s="6">
        <f>SUM(B15:M15)</f>
        <v>2839.06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832077.92</v>
      </c>
      <c r="I16" s="19">
        <f t="shared" si="1"/>
        <v>833075.92</v>
      </c>
      <c r="J16" s="19">
        <f t="shared" si="1"/>
        <v>897382.44000000006</v>
      </c>
      <c r="K16" s="19">
        <f t="shared" si="1"/>
        <v>833890.09</v>
      </c>
      <c r="L16" s="19">
        <f t="shared" si="1"/>
        <v>938582.31</v>
      </c>
      <c r="M16" s="19">
        <f>SUM(M12:M15)</f>
        <v>831783</v>
      </c>
      <c r="N16" s="20">
        <f>SUM(B16:M16)</f>
        <v>10400356.050000001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518114</v>
      </c>
      <c r="I21" s="3">
        <v>549990</v>
      </c>
      <c r="J21" s="3">
        <v>556282.5</v>
      </c>
      <c r="K21" s="3">
        <v>812769.56</v>
      </c>
      <c r="L21" s="3">
        <v>657772.38</v>
      </c>
      <c r="M21" s="3">
        <v>598876</v>
      </c>
      <c r="N21" s="6">
        <f>SUM(B21:M21)</f>
        <v>7340120.0200000005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147891</v>
      </c>
      <c r="I22" s="3">
        <v>204446</v>
      </c>
      <c r="J22" s="3">
        <v>152781.26999999999</v>
      </c>
      <c r="K22" s="3">
        <v>197881</v>
      </c>
      <c r="L22" s="3">
        <v>172578.46</v>
      </c>
      <c r="M22" s="3">
        <v>158876</v>
      </c>
      <c r="N22" s="6">
        <f>SUM(B22:M22)</f>
        <v>2008272.55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4807</v>
      </c>
      <c r="I23" s="3">
        <v>19951.14</v>
      </c>
      <c r="J23" s="3">
        <v>18475.330000000002</v>
      </c>
      <c r="K23" s="3">
        <v>120302.18</v>
      </c>
      <c r="L23" s="3">
        <v>38856.79</v>
      </c>
      <c r="M23" s="3">
        <v>89496</v>
      </c>
      <c r="N23" s="6">
        <f>SUM(B23:M23)</f>
        <v>720866.68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670812</v>
      </c>
      <c r="I25" s="19">
        <f t="shared" si="2"/>
        <v>774387.14</v>
      </c>
      <c r="J25" s="19">
        <f t="shared" si="2"/>
        <v>727539.1</v>
      </c>
      <c r="K25" s="19">
        <f t="shared" si="2"/>
        <v>1130952.74</v>
      </c>
      <c r="L25" s="19">
        <f t="shared" si="2"/>
        <v>869207.63</v>
      </c>
      <c r="M25" s="19">
        <f t="shared" si="2"/>
        <v>847248</v>
      </c>
      <c r="N25" s="20">
        <f>SUM(B25:M25)</f>
        <v>10069259.25</v>
      </c>
      <c r="P25" s="19">
        <v>10047300</v>
      </c>
      <c r="Q25" s="10" t="s">
        <v>37</v>
      </c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/>
      <c r="M26" s="5">
        <v>75000</v>
      </c>
      <c r="N26" s="6">
        <f>SUM(B26:M26)</f>
        <v>600000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745812</v>
      </c>
      <c r="I27" s="20">
        <f t="shared" si="3"/>
        <v>849387.14</v>
      </c>
      <c r="J27" s="20">
        <f t="shared" si="3"/>
        <v>802539.1</v>
      </c>
      <c r="K27" s="20">
        <f t="shared" si="3"/>
        <v>1205952.74</v>
      </c>
      <c r="L27" s="20">
        <f t="shared" si="3"/>
        <v>869207.63</v>
      </c>
      <c r="M27" s="20">
        <f t="shared" si="3"/>
        <v>922248</v>
      </c>
      <c r="N27" s="20">
        <f>SUM(B27:M27)</f>
        <v>10669259.25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248717.65000000002</v>
      </c>
      <c r="I29" s="15">
        <f t="shared" si="4"/>
        <v>232406.43000000005</v>
      </c>
      <c r="J29" s="15">
        <f t="shared" si="4"/>
        <v>327249.77000000014</v>
      </c>
      <c r="K29" s="15">
        <f t="shared" si="4"/>
        <v>-44812.879999999888</v>
      </c>
      <c r="L29" s="15">
        <f t="shared" si="4"/>
        <v>24561.800000000163</v>
      </c>
      <c r="M29" s="15">
        <f t="shared" si="4"/>
        <v>-65903.199999999837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Jan</vt:lpstr>
      <vt:lpstr>April 2021</vt:lpstr>
      <vt:lpstr>May 2021</vt:lpstr>
      <vt:lpstr>June 2021</vt:lpstr>
      <vt:lpstr>July 2021</vt:lpstr>
      <vt:lpstr>October</vt:lpstr>
      <vt:lpstr>November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2021-12-06T13:58:16Z</cp:lastPrinted>
  <dcterms:created xsi:type="dcterms:W3CDTF">2018-12-26T15:39:25Z</dcterms:created>
  <dcterms:modified xsi:type="dcterms:W3CDTF">2021-12-06T14:00:26Z</dcterms:modified>
</cp:coreProperties>
</file>